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21a4a9ea9af4cf0" /></Relationships>
</file>

<file path=xl/workbook.xml><?xml version="1.0" encoding="utf-8"?>
<x:workbook xmlns:x="http://schemas.openxmlformats.org/spreadsheetml/2006/main">
  <x:sheets>
    <x:sheet xmlns:r="http://schemas.openxmlformats.org/officeDocument/2006/relationships" name="Tabelle1" sheetId="2" r:id="Rd5bd26060cd84cf7"/>
    <x:sheet xmlns:r="http://schemas.openxmlformats.org/officeDocument/2006/relationships" name="Prüfhilfe" sheetId="3" r:id="R9009d130e91b4e74"/>
  </x:sheets>
</x:workbook>
</file>

<file path=xl/sharedStrings.xml><?xml version="1.0" encoding="utf-8"?>
<x:sst xmlns:x="http://schemas.openxmlformats.org/spreadsheetml/2006/main">
  <x:si>
    <x:t xml:space="preserve">m²</x:t>
  </x:si>
</x:sst>
</file>

<file path=xl/styles.xml><?xml version="1.0" encoding="utf-8"?>
<x:styleSheet xmlns:x="http://schemas.openxmlformats.org/spreadsheetml/2006/main">
  <x:numFmts count="5">
    <x:numFmt numFmtId="164" formatCode="#,##0.00\ &quot;€&quot;"/>
    <x:numFmt numFmtId="200" formatCode="#,##0.00&quot; €&quot;;(#,##0.00)&quot; €&quot;;&quot;–&quot;"/>
    <x:numFmt numFmtId="201" formatCode="0.00"/>
    <x:numFmt numFmtId="202" formatCode="0.00%"/>
    <x:numFmt numFmtId="203" formatCode="0"/>
  </x:numFmts>
  <x:fonts count="24">
    <x:font>
      <x:sz val="11"/>
      <x:color theme="1"/>
      <x:name val="Aptos Narrow"/>
    </x:font>
    <x:font>
      <x:sz val="12"/>
      <x:color theme="1"/>
      <x:name val="Aptos Narrow"/>
    </x:font>
    <x:font>
      <x:b/>
      <x:sz val="12"/>
      <x:color theme="1"/>
      <x:name val="Aptos Narrow"/>
    </x:font>
    <x:font>
      <x:b/>
      <x:sz val="14"/>
      <x:color theme="1"/>
      <x:name val="Aptos Narrow"/>
    </x:font>
    <x:font>
      <x:sz val="20"/>
      <x:name val="Aptos Narrow"/>
    </x:font>
    <x:font>
      <x:b/>
      <x:sz val="20"/>
      <x:name val="Aptos Narrow"/>
    </x:font>
    <x:font>
      <x:sz val="12"/>
      <x:color theme="1"/>
      <x:name val="Aptos Narrow"/>
    </x:font>
    <x:font>
      <x:b/>
      <x:sz val="10"/>
      <x:color theme="1"/>
      <x:name val="Aptos Narrow"/>
    </x:font>
    <x:font>
      <x:sz val="10"/>
      <x:color theme="1"/>
      <x:name val="Aptos Narrow"/>
    </x:font>
    <x:font>
      <x:sz val="11"/>
      <x:color theme="6" tint="0.59999"/>
      <x:name val="Aptos Narrow"/>
    </x:font>
    <x:font>
      <x:sz val="8"/>
      <x:name val="Aptos Narrow"/>
    </x:font>
    <x:font>
      <x:b/>
      <x:sz val="28"/>
      <x:name val="Aptos Narrow"/>
    </x:font>
    <x:font>
      <x:b/>
      <x:sz val="36"/>
      <x:name val="Aptos Narrow"/>
    </x:font>
    <x:font>
      <x:b/>
      <x:sz val="20"/>
      <x:color theme="5" tint="-0.24998"/>
      <x:name val="Aptos Narrow"/>
    </x:font>
    <x:font>
      <x:b/>
      <x:sz val="11"/>
      <x:color theme="1"/>
      <x:name val="Aptos Narrow"/>
    </x:font>
    <x:font>
      <x:b/>
      <x:sz val="11"/>
      <x:color rgb="FF262824"/>
      <x:name val="Arial"/>
    </x:font>
    <x:font>
      <x:sz val="11"/>
      <x:color rgb="FF262824"/>
      <x:name val="Arial"/>
    </x:font>
    <x:font>
      <x:b/>
      <x:sz val="17"/>
      <x:color rgb="FF86574F"/>
      <x:name val="Arial"/>
    </x:font>
    <x:font>
      <x:sz val="10"/>
      <x:color rgb="FF746B60"/>
      <x:name val="Arial"/>
    </x:font>
    <x:font>
      <x:b/>
      <x:sz val="10"/>
      <x:color rgb="FF746B60"/>
      <x:name val="Arial"/>
    </x:font>
    <x:font>
      <x:b/>
      <x:sz val="12"/>
      <x:color rgb="FF86574F"/>
      <x:name val="Arial"/>
    </x:font>
    <x:font>
      <x:b/>
      <x:sz val="12"/>
      <x:color rgb="FF262824"/>
      <x:name val="Arial"/>
    </x:font>
    <x:font>
      <x:sz val="11"/>
      <x:color rgb="FF86574F"/>
      <x:name val="Arial"/>
    </x:font>
    <x:font>
      <x:b/>
      <x:sz val="11"/>
      <x:color rgb="FF86574F"/>
      <x:name val="Arial"/>
    </x:font>
  </x:fonts>
  <x:fills count="12">
    <x:fill>
      <x:patternFill patternType="none"/>
    </x:fill>
    <x:fill>
      <x:patternFill patternType="gray125"/>
    </x:fill>
    <x:fill>
      <x:patternFill patternType="solid">
        <x:fgColor theme="0"/>
      </x:patternFill>
    </x:fill>
    <x:fill>
      <x:patternFill patternType="solid">
        <x:fgColor rgb="FFFFFF00"/>
      </x:patternFill>
    </x:fill>
    <x:fill>
      <x:patternFill patternType="solid">
        <x:fgColor theme="6" tint="0.59999"/>
      </x:patternFill>
    </x:fill>
    <x:fill>
      <x:patternFill patternType="solid">
        <x:fgColor rgb="FF83E28E"/>
      </x:patternFill>
    </x:fill>
    <x:fill>
      <x:patternFill patternType="solid">
        <x:fgColor theme="4" tint="0.79998"/>
      </x:patternFill>
    </x:fill>
    <x:fill>
      <x:patternFill patternType="solid">
        <x:fgColor rgb="FFC0E6F5"/>
      </x:patternFill>
    </x:fill>
    <x:fill>
      <x:patternFill patternType="solid">
        <x:fgColor rgb="FFFFFFFF"/>
      </x:patternFill>
    </x:fill>
    <x:fill>
      <x:patternFill patternType="solid">
        <x:fgColor rgb="FFF2E9DB"/>
      </x:patternFill>
    </x:fill>
    <x:fill>
      <x:patternFill patternType="solid">
        <x:fgColor rgb="FFE6EBD9"/>
      </x:patternFill>
    </x:fill>
    <x:fill>
      <x:patternFill patternType="solid">
        <x:fgColor rgb="FFEAE7E1"/>
      </x:patternFill>
    </x:fill>
  </x:fills>
  <x:borders count="13">
    <x:border/>
    <x:border>
      <x:top style="thick">
        <x:color auto="1"/>
      </x:top>
      <x:bottom style="thick">
        <x:color auto="1"/>
      </x:bottom>
    </x:border>
    <x:border diagonalUp="0" diagonalDown="0">
      <x:left style="none"/>
      <x:top style="none"/>
    </x:border>
    <x:border diagonalUp="0" diagonalDown="0">
      <x:top style="none"/>
    </x:border>
    <x:border diagonalUp="0" diagonalDown="0">
      <x:right style="none"/>
      <x:top style="none"/>
    </x:border>
    <x:border diagonalUp="0" diagonalDown="0">
      <x:left style="none"/>
    </x:border>
    <x:border diagonalUp="0" diagonalDown="0"/>
    <x:border diagonalUp="0" diagonalDown="0">
      <x:right style="none"/>
    </x:border>
    <x:border diagonalUp="0" diagonalDown="0">
      <x:top style="thick">
        <x:color auto="1"/>
      </x:top>
      <x:bottom style="thick">
        <x:color auto="1"/>
      </x:bottom>
    </x:border>
    <x:border diagonalUp="0" diagonalDown="0">
      <x:left style="none"/>
      <x:bottom style="none"/>
    </x:border>
    <x:border diagonalUp="0" diagonalDown="0">
      <x:bottom style="none"/>
    </x:border>
    <x:border diagonalUp="0" diagonalDown="0">
      <x:right style="none"/>
      <x:bottom style="none"/>
    </x:border>
    <x:border diagonalUp="0" diagonalDown="0">
      <x:left style="thin">
        <x:color rgb="FF86574F"/>
      </x:left>
    </x:border>
  </x:borders>
  <x:cellStyleXfs count="1">
    <x:xf numFmtId="0" fontId="0" fillId="0" borderId="0"/>
  </x:cellStyleXfs>
  <x:cellXfs count="197">
    <x:xf numFmtId="0" fontId="0" fillId="0" borderId="0" xfId="0"/>
    <x:xf numFmtId="0" fontId="0" fillId="2" borderId="0" xfId="0" applyFill="1"/>
    <x:xf numFmtId="164" fontId="1" fillId="2" borderId="0" xfId="0" applyNumberFormat="1" applyFont="1" applyFill="1"/>
    <x:xf numFmtId="0" fontId="1" fillId="2" borderId="0" xfId="0" applyFont="1" applyFill="1"/>
    <x:xf numFmtId="164" fontId="2" fillId="4" borderId="1" xfId="0" applyNumberFormat="1" applyFont="1" applyFill="1" applyBorder="1"/>
    <x:xf numFmtId="0" fontId="2" fillId="4" borderId="0" xfId="0" applyFont="1" applyFill="1"/>
    <x:xf numFmtId="0" fontId="1" fillId="0" borderId="0" xfId="0" applyFont="1"/>
    <x:xf numFmtId="9" fontId="1" fillId="2" borderId="0" xfId="0" applyNumberFormat="1" applyFont="1" applyFill="1"/>
    <x:xf numFmtId="164" fontId="2" fillId="2" borderId="0" xfId="0" applyNumberFormat="1" applyFont="1" applyFill="1"/>
    <x:xf numFmtId="0" fontId="2" fillId="2" borderId="0" xfId="0" applyFont="1" applyFill="1"/>
    <x:xf numFmtId="0" fontId="6" fillId="2" borderId="0" xfId="0" applyFont="1" applyFill="1"/>
    <x:xf numFmtId="0" fontId="9" fillId="2" borderId="0" xfId="0" applyFont="1" applyFill="1"/>
    <x:xf numFmtId="0" fontId="1" fillId="2" borderId="0" xfId="0" applyFont="1" applyFill="1" applyAlignment="1">
      <x:alignment wrapText="1"/>
    </x:xf>
    <x:xf numFmtId="0" fontId="3" fillId="2" borderId="0" xfId="0" applyFont="1" applyFill="1"/>
    <x:xf numFmtId="0" fontId="1" fillId="5" borderId="0" xfId="0" applyFont="1" applyFill="1"/>
    <x:xf numFmtId="0" fontId="2" fillId="0" borderId="0" xfId="0" applyFont="1"/>
    <x:xf numFmtId="164" fontId="2" fillId="0" borderId="0" xfId="0" applyNumberFormat="1" applyFont="1"/>
    <x:xf numFmtId="0" fontId="9" fillId="0" borderId="0" xfId="0" applyFont="1"/>
    <x:xf numFmtId="0" fontId="1" fillId="2" borderId="0" xfId="0" applyFont="1" applyFill="1" applyAlignment="1">
      <x:alignment vertical="top"/>
    </x:xf>
    <x:xf numFmtId="0" fontId="3" fillId="0" borderId="0" xfId="0" applyFont="1"/>
    <x:xf numFmtId="0" fontId="4" fillId="0" borderId="0" xfId="0" applyFont="1" applyAlignment="1">
      <x:alignment vertical="center" wrapText="1"/>
    </x:xf>
    <x:xf numFmtId="164" fontId="1" fillId="0" borderId="0" xfId="0" applyNumberFormat="1" applyFont="1"/>
    <x:xf numFmtId="164" fontId="14" fillId="6" borderId="0" xfId="0" applyNumberFormat="1" applyFont="1" applyFill="1"/>
    <x:xf numFmtId="164" fontId="14" fillId="2" borderId="0" xfId="0" applyNumberFormat="1" applyFont="1" applyFill="1"/>
    <x:xf numFmtId="164" fontId="14" fillId="7" borderId="0" xfId="0" applyNumberFormat="1" applyFont="1" applyFill="1"/>
    <x:xf numFmtId="164" fontId="2" fillId="7" borderId="0" xfId="0" applyNumberFormat="1" applyFont="1" applyFill="1"/>
    <x:xf numFmtId="164" fontId="2" fillId="7" borderId="1" xfId="0" applyNumberFormat="1" applyFont="1" applyFill="1" applyBorder="1"/>
    <x:xf numFmtId="0" fontId="1" fillId="7" borderId="0" xfId="0" applyFont="1" applyFill="1"/>
    <x:xf numFmtId="0" fontId="2" fillId="7" borderId="0" xfId="0" applyFont="1" applyFill="1"/>
    <x:xf numFmtId="0" fontId="8" fillId="2" borderId="0" xfId="0" applyFont="1" applyFill="1" applyAlignment="1">
      <x:alignment horizontal="center" vertical="top" wrapText="1"/>
    </x:xf>
    <x:xf numFmtId="0" fontId="3" fillId="3" borderId="0" xfId="0" applyFont="1" applyFill="1" applyAlignment="1">
      <x:alignment horizontal="center"/>
    </x:xf>
    <x:xf numFmtId="0" fontId="5" fillId="0" borderId="0" xfId="0" applyFont="1" applyAlignment="1">
      <x:alignment horizontal="center" vertical="center" wrapText="1"/>
    </x:xf>
    <x:xf numFmtId="0" fontId="5" fillId="8" borderId="0" xfId="0" applyNumberFormat="1" applyFont="1" applyFill="1" applyBorder="1" applyAlignment="1">
      <x:alignment horizontal="center" vertical="center" wrapText="1"/>
    </x:xf>
    <x:xf numFmtId="0" fontId="3" fillId="8" borderId="0" xfId="0" applyNumberFormat="1" applyFont="1" applyFill="1" applyBorder="1" applyAlignment="1">
      <x:alignment horizontal="center"/>
    </x:xf>
    <x:xf numFmtId="0" fontId="1" fillId="8" borderId="0" xfId="0" applyNumberFormat="1" applyFont="1" applyFill="1" applyBorder="1"/>
    <x:xf numFmtId="164" fontId="1" fillId="8" borderId="0" xfId="0" applyNumberFormat="1" applyFont="1" applyFill="1" applyBorder="1"/>
    <x:xf numFmtId="0" fontId="2" fillId="8" borderId="0" xfId="0" applyNumberFormat="1" applyFont="1" applyFill="1" applyBorder="1"/>
    <x:xf numFmtId="164" fontId="2" fillId="8" borderId="0" xfId="0" applyNumberFormat="1" applyFont="1" applyFill="1" applyBorder="1"/>
    <x:xf numFmtId="164" fontId="2" fillId="8" borderId="1" xfId="0" applyNumberFormat="1" applyFont="1" applyFill="1" applyBorder="1"/>
    <x:xf numFmtId="164" fontId="14" fillId="8" borderId="0" xfId="0" applyNumberFormat="1" applyFont="1" applyFill="1" applyBorder="1"/>
    <x:xf numFmtId="0" fontId="1" fillId="8" borderId="0" xfId="0" applyNumberFormat="1" applyFont="1" applyFill="1" applyBorder="1" applyAlignment="1">
      <x:alignment wrapText="1"/>
    </x:xf>
    <x:xf numFmtId="0" fontId="9" fillId="8" borderId="0" xfId="0" applyNumberFormat="1" applyFont="1" applyFill="1" applyBorder="1"/>
    <x:xf numFmtId="0" fontId="8" fillId="8" borderId="0" xfId="0" applyNumberFormat="1" applyFont="1" applyFill="1" applyBorder="1" applyAlignment="1">
      <x:alignment horizontal="center" vertical="top" wrapText="1"/>
    </x:xf>
    <x:xf numFmtId="0" fontId="0" fillId="8" borderId="0" xfId="0" applyNumberFormat="1" applyFont="1" applyFill="1" applyBorder="1"/>
    <x:xf numFmtId="0" fontId="15" fillId="8" borderId="0" xfId="0" applyNumberFormat="1" applyFont="1" applyFill="1" applyBorder="1" applyAlignment="1">
      <x:alignment horizontal="center" vertical="center" wrapText="1"/>
    </x:xf>
    <x:xf numFmtId="0" fontId="15" fillId="8" borderId="0" xfId="0" applyNumberFormat="1" applyFont="1" applyFill="1" applyBorder="1" applyAlignment="1">
      <x:alignment horizontal="center"/>
    </x:xf>
    <x:xf numFmtId="0" fontId="16" fillId="8" borderId="0" xfId="0" applyNumberFormat="1" applyFont="1" applyFill="1" applyBorder="1"/>
    <x:xf numFmtId="164" fontId="16" fillId="8" borderId="0" xfId="0" applyNumberFormat="1" applyFont="1" applyFill="1" applyBorder="1"/>
    <x:xf numFmtId="0" fontId="15" fillId="8" borderId="0" xfId="0" applyNumberFormat="1" applyFont="1" applyFill="1" applyBorder="1"/>
    <x:xf numFmtId="164" fontId="15" fillId="8" borderId="0" xfId="0" applyNumberFormat="1" applyFont="1" applyFill="1" applyBorder="1"/>
    <x:xf numFmtId="164" fontId="15" fillId="8" borderId="1" xfId="0" applyNumberFormat="1" applyFont="1" applyFill="1" applyBorder="1"/>
    <x:xf numFmtId="0" fontId="16" fillId="8" borderId="0" xfId="0" applyNumberFormat="1" applyFont="1" applyFill="1" applyBorder="1" applyAlignment="1">
      <x:alignment wrapText="1"/>
    </x:xf>
    <x:xf numFmtId="0" fontId="16" fillId="8" borderId="0" xfId="0" applyNumberFormat="1" applyFont="1" applyFill="1" applyBorder="1" applyAlignment="1">
      <x:alignment horizontal="center" vertical="top" wrapText="1"/>
    </x:xf>
    <x:xf numFmtId="0" fontId="15" fillId="8" borderId="2" xfId="0" applyNumberFormat="1" applyFont="1" applyFill="1" applyBorder="1" applyAlignment="1">
      <x:alignment horizontal="center" vertical="center" wrapText="1"/>
    </x:xf>
    <x:xf numFmtId="0" fontId="15" fillId="8" borderId="3" xfId="0" applyNumberFormat="1" applyFont="1" applyFill="1" applyBorder="1" applyAlignment="1">
      <x:alignment horizontal="center" vertical="center" wrapText="1"/>
    </x:xf>
    <x:xf numFmtId="0" fontId="15" fillId="8" borderId="4" xfId="0" applyNumberFormat="1" applyFont="1" applyFill="1" applyBorder="1" applyAlignment="1">
      <x:alignment horizontal="center" vertical="center" wrapText="1"/>
    </x:xf>
    <x:xf numFmtId="0" fontId="15" fillId="8" borderId="5" xfId="0" applyNumberFormat="1" applyFont="1" applyFill="1" applyBorder="1" applyAlignment="1">
      <x:alignment horizontal="center"/>
    </x:xf>
    <x:xf numFmtId="0" fontId="15" fillId="8" borderId="6" xfId="0" applyNumberFormat="1" applyFont="1" applyFill="1" applyBorder="1" applyAlignment="1">
      <x:alignment horizontal="center"/>
    </x:xf>
    <x:xf numFmtId="0" fontId="15" fillId="8" borderId="7" xfId="0" applyNumberFormat="1" applyFont="1" applyFill="1" applyBorder="1" applyAlignment="1">
      <x:alignment horizontal="center"/>
    </x:xf>
    <x:xf numFmtId="0" fontId="16" fillId="8" borderId="5" xfId="0" applyNumberFormat="1" applyFont="1" applyFill="1" applyBorder="1"/>
    <x:xf numFmtId="164" fontId="16" fillId="8" borderId="6" xfId="0" applyNumberFormat="1" applyFont="1" applyFill="1" applyBorder="1"/>
    <x:xf numFmtId="0" fontId="16" fillId="8" borderId="7" xfId="0" applyNumberFormat="1" applyFont="1" applyFill="1" applyBorder="1"/>
    <x:xf numFmtId="0" fontId="15" fillId="8" borderId="5" xfId="0" applyNumberFormat="1" applyFont="1" applyFill="1" applyBorder="1"/>
    <x:xf numFmtId="164" fontId="15" fillId="8" borderId="6" xfId="0" applyNumberFormat="1" applyFont="1" applyFill="1" applyBorder="1"/>
    <x:xf numFmtId="164" fontId="16" fillId="8" borderId="7" xfId="0" applyNumberFormat="1" applyFont="1" applyFill="1" applyBorder="1"/>
    <x:xf numFmtId="164" fontId="15" fillId="8" borderId="8" xfId="0" applyNumberFormat="1" applyFont="1" applyFill="1" applyBorder="1"/>
    <x:xf numFmtId="0" fontId="16" fillId="8" borderId="5" xfId="0" applyNumberFormat="1" applyFont="1" applyFill="1" applyBorder="1" applyAlignment="1">
      <x:alignment wrapText="1"/>
    </x:xf>
    <x:xf numFmtId="0" fontId="16" fillId="8" borderId="6" xfId="0" applyNumberFormat="1" applyFont="1" applyFill="1" applyBorder="1"/>
    <x:xf numFmtId="0" fontId="16" fillId="8" borderId="5" xfId="0" applyNumberFormat="1" applyFont="1" applyFill="1" applyBorder="1" applyAlignment="1">
      <x:alignment horizontal="center" vertical="top" wrapText="1"/>
    </x:xf>
    <x:xf numFmtId="0" fontId="16" fillId="8" borderId="6" xfId="0" applyNumberFormat="1" applyFont="1" applyFill="1" applyBorder="1" applyAlignment="1">
      <x:alignment horizontal="center" vertical="top" wrapText="1"/>
    </x:xf>
    <x:xf numFmtId="0" fontId="16" fillId="8" borderId="7" xfId="0" applyNumberFormat="1" applyFont="1" applyFill="1" applyBorder="1" applyAlignment="1">
      <x:alignment horizontal="center" vertical="top" wrapText="1"/>
    </x:xf>
    <x:xf numFmtId="0" fontId="16" fillId="8" borderId="9" xfId="0" applyNumberFormat="1" applyFont="1" applyFill="1" applyBorder="1"/>
    <x:xf numFmtId="0" fontId="16" fillId="8" borderId="10" xfId="0" applyNumberFormat="1" applyFont="1" applyFill="1" applyBorder="1"/>
    <x:xf numFmtId="0" fontId="16" fillId="8" borderId="11" xfId="0" applyNumberFormat="1" applyFont="1" applyFill="1" applyBorder="1"/>
    <x:xf numFmtId="0" fontId="15" fillId="8" borderId="5" xfId="0" applyNumberFormat="1" applyFont="1" applyFill="1" applyBorder="1" applyAlignment="1">
      <x:alignment horizontal="center" vertical="center"/>
    </x:xf>
    <x:xf numFmtId="0" fontId="15" fillId="8" borderId="6" xfId="0" applyNumberFormat="1" applyFont="1" applyFill="1" applyBorder="1" applyAlignment="1">
      <x:alignment horizontal="center" vertical="center"/>
    </x:xf>
    <x:xf numFmtId="0" fontId="15" fillId="8" borderId="7" xfId="0" applyNumberFormat="1" applyFont="1" applyFill="1" applyBorder="1" applyAlignment="1">
      <x:alignment horizontal="center" vertical="center"/>
    </x:xf>
    <x:xf numFmtId="0" fontId="16" fillId="8" borderId="5" xfId="0" applyNumberFormat="1" applyFont="1" applyFill="1" applyBorder="1" applyAlignment="1">
      <x:alignment vertical="center"/>
    </x:xf>
    <x:xf numFmtId="164" fontId="16" fillId="8" borderId="6" xfId="0" applyNumberFormat="1" applyFont="1" applyFill="1" applyBorder="1" applyAlignment="1">
      <x:alignment vertical="center"/>
    </x:xf>
    <x:xf numFmtId="0" fontId="16" fillId="8" borderId="7" xfId="0" applyNumberFormat="1" applyFont="1" applyFill="1" applyBorder="1" applyAlignment="1">
      <x:alignment vertical="center"/>
    </x:xf>
    <x:xf numFmtId="0" fontId="15" fillId="8" borderId="5" xfId="0" applyNumberFormat="1" applyFont="1" applyFill="1" applyBorder="1" applyAlignment="1">
      <x:alignment vertical="center"/>
    </x:xf>
    <x:xf numFmtId="164" fontId="15" fillId="8" borderId="6" xfId="0" applyNumberFormat="1" applyFont="1" applyFill="1" applyBorder="1" applyAlignment="1">
      <x:alignment vertical="center"/>
    </x:xf>
    <x:xf numFmtId="164" fontId="16" fillId="8" borderId="7" xfId="0" applyNumberFormat="1" applyFont="1" applyFill="1" applyBorder="1" applyAlignment="1">
      <x:alignment vertical="center"/>
    </x:xf>
    <x:xf numFmtId="164" fontId="15" fillId="8" borderId="8" xfId="0" applyNumberFormat="1" applyFont="1" applyFill="1" applyBorder="1" applyAlignment="1">
      <x:alignment vertical="center"/>
    </x:xf>
    <x:xf numFmtId="0" fontId="16" fillId="8" borderId="5" xfId="0" applyNumberFormat="1" applyFont="1" applyFill="1" applyBorder="1" applyAlignment="1">
      <x:alignment vertical="center" wrapText="1"/>
    </x:xf>
    <x:xf numFmtId="0" fontId="16" fillId="8" borderId="6" xfId="0" applyNumberFormat="1" applyFont="1" applyFill="1" applyBorder="1" applyAlignment="1">
      <x:alignment vertical="center"/>
    </x:xf>
    <x:xf numFmtId="0" fontId="16" fillId="8" borderId="5" xfId="0" applyNumberFormat="1" applyFont="1" applyFill="1" applyBorder="1" applyAlignment="1">
      <x:alignment horizontal="center" vertical="center" wrapText="1"/>
    </x:xf>
    <x:xf numFmtId="0" fontId="16" fillId="8" borderId="6" xfId="0" applyNumberFormat="1" applyFont="1" applyFill="1" applyBorder="1" applyAlignment="1">
      <x:alignment horizontal="center" vertical="center" wrapText="1"/>
    </x:xf>
    <x:xf numFmtId="0" fontId="16" fillId="8" borderId="7" xfId="0" applyNumberFormat="1" applyFont="1" applyFill="1" applyBorder="1" applyAlignment="1">
      <x:alignment horizontal="center" vertical="center" wrapText="1"/>
    </x:xf>
    <x:xf numFmtId="0" fontId="16" fillId="8" borderId="9" xfId="0" applyNumberFormat="1" applyFont="1" applyFill="1" applyBorder="1" applyAlignment="1">
      <x:alignment vertical="center"/>
    </x:xf>
    <x:xf numFmtId="0" fontId="16" fillId="8" borderId="10" xfId="0" applyNumberFormat="1" applyFont="1" applyFill="1" applyBorder="1" applyAlignment="1">
      <x:alignment vertical="center"/>
    </x:xf>
    <x:xf numFmtId="0" fontId="16" fillId="8" borderId="11" xfId="0" applyNumberFormat="1" applyFont="1" applyFill="1" applyBorder="1" applyAlignment="1">
      <x:alignment vertical="center"/>
    </x:xf>
    <x:xf numFmtId="0" fontId="15" fillId="8" borderId="5" xfId="0" applyNumberFormat="1" applyFont="1" applyFill="1" applyBorder="1" applyAlignment="1">
      <x:alignment horizontal="center" vertical="center" wrapText="1"/>
    </x:xf>
    <x:xf numFmtId="0" fontId="15" fillId="8" borderId="5" xfId="0" applyNumberFormat="1" applyFont="1" applyFill="1" applyBorder="1" applyAlignment="1">
      <x:alignment vertical="center" wrapText="1"/>
    </x:xf>
    <x:xf numFmtId="0" fontId="16" fillId="8" borderId="9" xfId="0" applyNumberFormat="1" applyFont="1" applyFill="1" applyBorder="1" applyAlignment="1">
      <x:alignment vertical="center" wrapText="1"/>
    </x:xf>
    <x:xf numFmtId="200" fontId="16" fillId="8" borderId="6" xfId="0" applyNumberFormat="1" applyFont="1" applyFill="1" applyBorder="1" applyAlignment="1">
      <x:alignment vertical="center"/>
    </x:xf>
    <x:xf numFmtId="200" fontId="16" fillId="8" borderId="7" xfId="0" applyNumberFormat="1" applyFont="1" applyFill="1" applyBorder="1" applyAlignment="1">
      <x:alignment vertical="center"/>
    </x:xf>
    <x:xf numFmtId="200" fontId="15" fillId="8" borderId="6" xfId="0" applyNumberFormat="1" applyFont="1" applyFill="1" applyBorder="1" applyAlignment="1">
      <x:alignment vertical="center"/>
    </x:xf>
    <x:xf numFmtId="200" fontId="15" fillId="8" borderId="8" xfId="0" applyNumberFormat="1" applyFont="1" applyFill="1" applyBorder="1" applyAlignment="1">
      <x:alignment vertical="center"/>
    </x:xf>
    <x:xf numFmtId="200" fontId="15" fillId="8" borderId="6" xfId="0" applyNumberFormat="1" applyFont="1" applyFill="1" applyBorder="1" applyAlignment="1">
      <x:alignment horizontal="center" vertical="center"/>
    </x:xf>
    <x:xf numFmtId="200" fontId="15" fillId="8" borderId="7" xfId="0" applyNumberFormat="1" applyFont="1" applyFill="1" applyBorder="1" applyAlignment="1">
      <x:alignment horizontal="center" vertical="center"/>
    </x:xf>
    <x:xf numFmtId="200" fontId="16" fillId="8" borderId="6" xfId="0" applyNumberFormat="1" applyFont="1" applyFill="1" applyBorder="1" applyAlignment="1">
      <x:alignment horizontal="right" vertical="center"/>
    </x:xf>
    <x:xf numFmtId="200" fontId="16" fillId="8" borderId="7" xfId="0" applyNumberFormat="1" applyFont="1" applyFill="1" applyBorder="1" applyAlignment="1">
      <x:alignment horizontal="right" vertical="center"/>
    </x:xf>
    <x:xf numFmtId="200" fontId="15" fillId="8" borderId="6" xfId="0" applyNumberFormat="1" applyFont="1" applyFill="1" applyBorder="1" applyAlignment="1">
      <x:alignment horizontal="right" vertical="center"/>
    </x:xf>
    <x:xf numFmtId="200" fontId="15" fillId="8" borderId="8" xfId="0" applyNumberFormat="1" applyFont="1" applyFill="1" applyBorder="1" applyAlignment="1">
      <x:alignment horizontal="right" vertical="center"/>
    </x:xf>
    <x:xf numFmtId="200" fontId="15" fillId="8" borderId="7" xfId="0" applyNumberFormat="1" applyFont="1" applyFill="1" applyBorder="1" applyAlignment="1">
      <x:alignment horizontal="right" vertical="center"/>
    </x:xf>
    <x:xf numFmtId="164" fontId="16" fillId="8" borderId="6" xfId="0" applyNumberFormat="1" applyFont="1" applyFill="1" applyBorder="1" applyAlignment="1">
      <x:alignment horizontal="right" vertical="center"/>
    </x:xf>
    <x:xf numFmtId="0" fontId="16" fillId="8" borderId="7" xfId="0" applyNumberFormat="1" applyFont="1" applyFill="1" applyBorder="1" applyAlignment="1">
      <x:alignment horizontal="right" vertical="center"/>
    </x:xf>
    <x:xf numFmtId="0" fontId="16" fillId="8" borderId="6" xfId="0" applyNumberFormat="1" applyFont="1" applyFill="1" applyBorder="1" applyAlignment="1">
      <x:alignment horizontal="right" vertical="center" wrapText="1"/>
    </x:xf>
    <x:xf numFmtId="0" fontId="16" fillId="8" borderId="7" xfId="0" applyNumberFormat="1" applyFont="1" applyFill="1" applyBorder="1" applyAlignment="1">
      <x:alignment horizontal="right" vertical="center" wrapText="1"/>
    </x:xf>
    <x:xf numFmtId="0" fontId="16" fillId="8" borderId="6" xfId="0" applyNumberFormat="1" applyFont="1" applyFill="1" applyBorder="1" applyAlignment="1">
      <x:alignment horizontal="right" vertical="center"/>
    </x:xf>
    <x:xf numFmtId="0" fontId="16" fillId="8" borderId="10" xfId="0" applyNumberFormat="1" applyFont="1" applyFill="1" applyBorder="1" applyAlignment="1">
      <x:alignment horizontal="right" vertical="center"/>
    </x:xf>
    <x:xf numFmtId="0" fontId="16" fillId="8" borderId="11" xfId="0" applyNumberFormat="1" applyFont="1" applyFill="1" applyBorder="1" applyAlignment="1">
      <x:alignment horizontal="right" vertical="center"/>
    </x:xf>
    <x:xf numFmtId="0" fontId="17" fillId="8" borderId="2" xfId="0" applyNumberFormat="1" applyFont="1" applyFill="1" applyBorder="1" applyAlignment="1">
      <x:alignment horizontal="center" vertical="center" wrapText="1"/>
    </x:xf>
    <x:xf numFmtId="0" fontId="17" fillId="8" borderId="3" xfId="0" applyNumberFormat="1" applyFont="1" applyFill="1" applyBorder="1" applyAlignment="1">
      <x:alignment horizontal="center" vertical="center" wrapText="1"/>
    </x:xf>
    <x:xf numFmtId="0" fontId="17" fillId="8" borderId="2" xfId="0" applyNumberFormat="1" applyFont="1" applyFill="1" applyBorder="1" applyAlignment="1">
      <x:alignment horizontal="left" vertical="center" wrapText="1"/>
    </x:xf>
    <x:xf numFmtId="0" fontId="17" fillId="8" borderId="3" xfId="0" applyNumberFormat="1" applyFont="1" applyFill="1" applyBorder="1" applyAlignment="1">
      <x:alignment horizontal="left" vertical="center" wrapText="1"/>
    </x:xf>
    <x:xf numFmtId="200" fontId="18" fillId="8" borderId="7" xfId="0" applyNumberFormat="1" applyFont="1" applyFill="1" applyBorder="1" applyAlignment="1">
      <x:alignment horizontal="right" vertical="center"/>
    </x:xf>
    <x:xf numFmtId="0" fontId="19" fillId="8" borderId="5" xfId="0" applyNumberFormat="1" applyFont="1" applyFill="1" applyBorder="1" applyAlignment="1">
      <x:alignment vertical="center" wrapText="1"/>
    </x:xf>
    <x:xf numFmtId="200" fontId="19" fillId="8" borderId="6" xfId="0" applyNumberFormat="1" applyFont="1" applyFill="1" applyBorder="1" applyAlignment="1">
      <x:alignment horizontal="right" vertical="center"/>
    </x:xf>
    <x:xf numFmtId="201" fontId="16" fillId="8" borderId="6" xfId="0" applyNumberFormat="1" applyFont="1" applyFill="1" applyBorder="1" applyAlignment="1">
      <x:alignment horizontal="right" vertical="center"/>
    </x:xf>
    <x:xf numFmtId="0" fontId="18" fillId="8" borderId="5" xfId="0" applyNumberFormat="1" applyFont="1" applyFill="1" applyBorder="1" applyAlignment="1">
      <x:alignment horizontal="center" vertical="center" wrapText="1"/>
    </x:xf>
    <x:xf numFmtId="0" fontId="18" fillId="8" borderId="6" xfId="0" applyNumberFormat="1" applyFont="1" applyFill="1" applyBorder="1" applyAlignment="1">
      <x:alignment horizontal="right" vertical="center" wrapText="1"/>
    </x:xf>
    <x:xf numFmtId="0" fontId="18" fillId="8" borderId="7" xfId="0" applyNumberFormat="1" applyFont="1" applyFill="1" applyBorder="1" applyAlignment="1">
      <x:alignment horizontal="right" vertical="center" wrapText="1"/>
    </x:xf>
    <x:xf numFmtId="202" fontId="16" fillId="8" borderId="6" xfId="0" applyNumberFormat="1" applyFont="1" applyFill="1" applyBorder="1" applyAlignment="1">
      <x:alignment horizontal="right" vertical="center"/>
    </x:xf>
    <x:xf numFmtId="203" fontId="16" fillId="8" borderId="6" xfId="0" applyNumberFormat="1" applyFont="1" applyFill="1" applyBorder="1" applyAlignment="1">
      <x:alignment horizontal="right" vertical="center"/>
    </x:xf>
    <x:xf numFmtId="0" fontId="20" fillId="8" borderId="5" xfId="0" applyNumberFormat="1" applyFont="1" applyFill="1" applyBorder="1" applyAlignment="1">
      <x:alignment vertical="center" wrapText="1"/>
    </x:xf>
    <x:xf numFmtId="0" fontId="20" fillId="8" borderId="6" xfId="0" applyNumberFormat="1" applyFont="1" applyFill="1" applyBorder="1" applyAlignment="1">
      <x:alignment horizontal="right" vertical="center"/>
    </x:xf>
    <x:xf numFmtId="0" fontId="20" fillId="8" borderId="7" xfId="0" applyNumberFormat="1" applyFont="1" applyFill="1" applyBorder="1" applyAlignment="1">
      <x:alignment horizontal="right" vertical="center"/>
    </x:xf>
    <x:xf numFmtId="0" fontId="18" fillId="8" borderId="5" xfId="0" applyNumberFormat="1" applyFont="1" applyFill="1" applyBorder="1" applyAlignment="1">
      <x:alignment vertical="center" wrapText="1"/>
    </x:xf>
    <x:xf numFmtId="0" fontId="15" fillId="9" borderId="5" xfId="0" applyNumberFormat="1" applyFont="1" applyFill="1" applyBorder="1" applyAlignment="1">
      <x:alignment horizontal="center" vertical="center" wrapText="1"/>
    </x:xf>
    <x:xf numFmtId="0" fontId="15" fillId="9" borderId="6" xfId="0" applyNumberFormat="1" applyFont="1" applyFill="1" applyBorder="1" applyAlignment="1">
      <x:alignment horizontal="center" vertical="center"/>
    </x:xf>
    <x:xf numFmtId="0" fontId="15" fillId="9" borderId="7" xfId="0" applyNumberFormat="1" applyFont="1" applyFill="1" applyBorder="1" applyAlignment="1">
      <x:alignment horizontal="center" vertical="center"/>
    </x:xf>
    <x:xf numFmtId="0" fontId="21" fillId="9" borderId="5" xfId="0" applyNumberFormat="1" applyFont="1" applyFill="1" applyBorder="1" applyAlignment="1">
      <x:alignment horizontal="center" vertical="center" wrapText="1"/>
    </x:xf>
    <x:xf numFmtId="0" fontId="21" fillId="9" borderId="6" xfId="0" applyNumberFormat="1" applyFont="1" applyFill="1" applyBorder="1" applyAlignment="1">
      <x:alignment horizontal="center" vertical="center"/>
    </x:xf>
    <x:xf numFmtId="0" fontId="21" fillId="9" borderId="7" xfId="0" applyNumberFormat="1" applyFont="1" applyFill="1" applyBorder="1" applyAlignment="1">
      <x:alignment horizontal="center" vertical="center"/>
    </x:xf>
    <x:xf numFmtId="0" fontId="21" fillId="9" borderId="5" xfId="0" applyNumberFormat="1" applyFont="1" applyFill="1" applyBorder="1" applyAlignment="1">
      <x:alignment horizontal="left" vertical="center" wrapText="1"/>
    </x:xf>
    <x:xf numFmtId="0" fontId="21" fillId="9" borderId="6" xfId="0" applyNumberFormat="1" applyFont="1" applyFill="1" applyBorder="1" applyAlignment="1">
      <x:alignment horizontal="left" vertical="center"/>
    </x:xf>
    <x:xf numFmtId="0" fontId="21" fillId="9" borderId="7" xfId="0" applyNumberFormat="1" applyFont="1" applyFill="1" applyBorder="1" applyAlignment="1">
      <x:alignment horizontal="left" vertical="center"/>
    </x:xf>
    <x:xf numFmtId="0" fontId="16" fillId="10" borderId="5" xfId="0" applyNumberFormat="1" applyFont="1" applyFill="1" applyBorder="1" applyAlignment="1">
      <x:alignment vertical="center" wrapText="1"/>
    </x:xf>
    <x:xf numFmtId="200" fontId="16" fillId="10" borderId="6" xfId="0" applyNumberFormat="1" applyFont="1" applyFill="1" applyBorder="1" applyAlignment="1">
      <x:alignment horizontal="right" vertical="center"/>
    </x:xf>
    <x:xf numFmtId="200" fontId="16" fillId="10" borderId="7" xfId="0" applyNumberFormat="1" applyFont="1" applyFill="1" applyBorder="1" applyAlignment="1">
      <x:alignment horizontal="right" vertical="center"/>
    </x:xf>
    <x:xf numFmtId="0" fontId="21" fillId="10" borderId="5" xfId="0" applyNumberFormat="1" applyFont="1" applyFill="1" applyBorder="1" applyAlignment="1">
      <x:alignment vertical="center" wrapText="1"/>
    </x:xf>
    <x:xf numFmtId="200" fontId="21" fillId="10" borderId="6" xfId="0" applyNumberFormat="1" applyFont="1" applyFill="1" applyBorder="1" applyAlignment="1">
      <x:alignment horizontal="right" vertical="center"/>
    </x:xf>
    <x:xf numFmtId="200" fontId="21" fillId="10" borderId="7" xfId="0" applyNumberFormat="1" applyFont="1" applyFill="1" applyBorder="1" applyAlignment="1">
      <x:alignment horizontal="right" vertical="center"/>
    </x:xf>
    <x:xf numFmtId="0" fontId="21" fillId="10" borderId="5" xfId="0" applyNumberFormat="1" applyFont="1" applyFill="1" applyBorder="1" applyAlignment="1">
      <x:alignment horizontal="left" vertical="center" wrapText="1"/>
    </x:xf>
    <x:xf numFmtId="200" fontId="21" fillId="10" borderId="6" xfId="0" applyNumberFormat="1" applyFont="1" applyFill="1" applyBorder="1" applyAlignment="1">
      <x:alignment horizontal="left" vertical="center"/>
    </x:xf>
    <x:xf numFmtId="200" fontId="21" fillId="10" borderId="7" xfId="0" applyNumberFormat="1" applyFont="1" applyFill="1" applyBorder="1" applyAlignment="1">
      <x:alignment horizontal="left" vertical="center"/>
    </x:xf>
    <x:xf numFmtId="200" fontId="15" fillId="9" borderId="6" xfId="0" applyNumberFormat="1" applyFont="1" applyFill="1" applyBorder="1" applyAlignment="1">
      <x:alignment horizontal="right" vertical="center"/>
    </x:xf>
    <x:xf numFmtId="200" fontId="15" fillId="9" borderId="7" xfId="0" applyNumberFormat="1" applyFont="1" applyFill="1" applyBorder="1" applyAlignment="1">
      <x:alignment horizontal="right" vertical="center"/>
    </x:xf>
    <x:xf numFmtId="200" fontId="21" fillId="9" borderId="6" xfId="0" applyNumberFormat="1" applyFont="1" applyFill="1" applyBorder="1" applyAlignment="1">
      <x:alignment horizontal="right" vertical="center"/>
    </x:xf>
    <x:xf numFmtId="200" fontId="21" fillId="9" borderId="7" xfId="0" applyNumberFormat="1" applyFont="1" applyFill="1" applyBorder="1" applyAlignment="1">
      <x:alignment horizontal="right" vertical="center"/>
    </x:xf>
    <x:xf numFmtId="200" fontId="21" fillId="9" borderId="6" xfId="0" applyNumberFormat="1" applyFont="1" applyFill="1" applyBorder="1" applyAlignment="1">
      <x:alignment horizontal="left" vertical="center"/>
    </x:xf>
    <x:xf numFmtId="200" fontId="21" fillId="9" borderId="7" xfId="0" applyNumberFormat="1" applyFont="1" applyFill="1" applyBorder="1" applyAlignment="1">
      <x:alignment horizontal="left" vertical="center"/>
    </x:xf>
    <x:xf numFmtId="0" fontId="15" fillId="10" borderId="5" xfId="0" applyNumberFormat="1" applyFont="1" applyFill="1" applyBorder="1" applyAlignment="1">
      <x:alignment horizontal="center" vertical="center" wrapText="1"/>
    </x:xf>
    <x:xf numFmtId="200" fontId="15" fillId="10" borderId="6" xfId="0" applyNumberFormat="1" applyFont="1" applyFill="1" applyBorder="1" applyAlignment="1">
      <x:alignment horizontal="right" vertical="center"/>
    </x:xf>
    <x:xf numFmtId="200" fontId="15" fillId="10" borderId="7" xfId="0" applyNumberFormat="1" applyFont="1" applyFill="1" applyBorder="1" applyAlignment="1">
      <x:alignment horizontal="right" vertical="center"/>
    </x:xf>
    <x:xf numFmtId="0" fontId="21" fillId="10" borderId="5" xfId="0" applyNumberFormat="1" applyFont="1" applyFill="1" applyBorder="1" applyAlignment="1">
      <x:alignment horizontal="center" vertical="center" wrapText="1"/>
    </x:xf>
    <x:xf numFmtId="0" fontId="16" fillId="9" borderId="5" xfId="0" applyNumberFormat="1" applyFont="1" applyFill="1" applyBorder="1" applyAlignment="1">
      <x:alignment vertical="center" wrapText="1"/>
    </x:xf>
    <x:xf numFmtId="0" fontId="16" fillId="9" borderId="6" xfId="0" applyNumberFormat="1" applyFont="1" applyFill="1" applyBorder="1" applyAlignment="1">
      <x:alignment horizontal="right" vertical="center"/>
    </x:xf>
    <x:xf numFmtId="0" fontId="16" fillId="9" borderId="7" xfId="0" applyNumberFormat="1" applyFont="1" applyFill="1" applyBorder="1" applyAlignment="1">
      <x:alignment horizontal="right" vertical="center"/>
    </x:xf>
    <x:xf numFmtId="0" fontId="21" fillId="9" borderId="5" xfId="0" applyNumberFormat="1" applyFont="1" applyFill="1" applyBorder="1" applyAlignment="1">
      <x:alignment vertical="center" wrapText="1"/>
    </x:xf>
    <x:xf numFmtId="0" fontId="21" fillId="9" borderId="6" xfId="0" applyNumberFormat="1" applyFont="1" applyFill="1" applyBorder="1" applyAlignment="1">
      <x:alignment horizontal="right" vertical="center"/>
    </x:xf>
    <x:xf numFmtId="0" fontId="21" fillId="9" borderId="7" xfId="0" applyNumberFormat="1" applyFont="1" applyFill="1" applyBorder="1" applyAlignment="1">
      <x:alignment horizontal="right" vertical="center"/>
    </x:xf>
    <x:xf numFmtId="0" fontId="15" fillId="11" borderId="5" xfId="0" applyNumberFormat="1" applyFont="1" applyFill="1" applyBorder="1" applyAlignment="1">
      <x:alignment vertical="center" wrapText="1"/>
    </x:xf>
    <x:xf numFmtId="200" fontId="15" fillId="11" borderId="6" xfId="0" applyNumberFormat="1" applyFont="1" applyFill="1" applyBorder="1" applyAlignment="1">
      <x:alignment horizontal="right" vertical="center"/>
    </x:xf>
    <x:xf numFmtId="200" fontId="16" fillId="11" borderId="7" xfId="0" applyNumberFormat="1" applyFont="1" applyFill="1" applyBorder="1" applyAlignment="1">
      <x:alignment horizontal="right" vertical="center"/>
    </x:xf>
    <x:xf numFmtId="200" fontId="15" fillId="11" borderId="7" xfId="0" applyNumberFormat="1" applyFont="1" applyFill="1" applyBorder="1" applyAlignment="1">
      <x:alignment horizontal="right" vertical="center"/>
    </x:xf>
    <x:xf numFmtId="200" fontId="20" fillId="11" borderId="6" xfId="0" applyNumberFormat="1" applyFont="1" applyFill="1" applyBorder="1" applyAlignment="1">
      <x:alignment horizontal="right" vertical="center"/>
    </x:xf>
    <x:xf numFmtId="200" fontId="15" fillId="11" borderId="8" xfId="0" applyNumberFormat="1" applyFont="1" applyFill="1" applyBorder="1" applyAlignment="1">
      <x:alignment horizontal="right" vertical="center"/>
    </x:xf>
    <x:xf numFmtId="200" fontId="20" fillId="11" borderId="8" xfId="0" applyNumberFormat="1" applyFont="1" applyFill="1" applyBorder="1" applyAlignment="1">
      <x:alignment horizontal="right" vertical="center"/>
    </x:xf>
    <x:xf numFmtId="0" fontId="16" fillId="11" borderId="5" xfId="0" applyNumberFormat="1" applyFont="1" applyFill="1" applyBorder="1" applyAlignment="1">
      <x:alignment vertical="center" wrapText="1"/>
    </x:xf>
    <x:xf numFmtId="200" fontId="16" fillId="11" borderId="6" xfId="0" applyNumberFormat="1" applyFont="1" applyFill="1" applyBorder="1" applyAlignment="1">
      <x:alignment horizontal="right" vertical="center"/>
    </x:xf>
    <x:xf numFmtId="200" fontId="16" fillId="9" borderId="6" xfId="0" applyNumberFormat="1" applyFont="1" applyFill="1" applyBorder="1" applyAlignment="1">
      <x:alignment horizontal="right" vertical="center"/>
    </x:xf>
    <x:xf numFmtId="200" fontId="22" fillId="9" borderId="6" xfId="0" applyNumberFormat="1" applyFont="1" applyFill="1" applyBorder="1" applyAlignment="1">
      <x:alignment horizontal="right" vertical="center"/>
    </x:xf>
    <x:xf numFmtId="200" fontId="23" fillId="9" borderId="6" xfId="0" applyNumberFormat="1" applyFont="1" applyFill="1" applyBorder="1" applyAlignment="1">
      <x:alignment horizontal="right" vertical="center"/>
    </x:xf>
    <x:xf numFmtId="201" fontId="16" fillId="9" borderId="6" xfId="0" applyNumberFormat="1" applyFont="1" applyFill="1" applyBorder="1" applyAlignment="1">
      <x:alignment horizontal="right" vertical="center"/>
    </x:xf>
    <x:xf numFmtId="201" fontId="22" fillId="9" borderId="6" xfId="0" applyNumberFormat="1" applyFont="1" applyFill="1" applyBorder="1" applyAlignment="1">
      <x:alignment horizontal="right" vertical="center"/>
    </x:xf>
    <x:xf numFmtId="202" fontId="16" fillId="9" borderId="6" xfId="0" applyNumberFormat="1" applyFont="1" applyFill="1" applyBorder="1" applyAlignment="1">
      <x:alignment horizontal="right" vertical="center"/>
    </x:xf>
    <x:xf numFmtId="203" fontId="16" fillId="9" borderId="6" xfId="0" applyNumberFormat="1" applyFont="1" applyFill="1" applyBorder="1" applyAlignment="1">
      <x:alignment horizontal="right" vertical="center"/>
    </x:xf>
    <x:xf numFmtId="202" fontId="22" fillId="9" borderId="6" xfId="0" applyNumberFormat="1" applyFont="1" applyFill="1" applyBorder="1" applyAlignment="1">
      <x:alignment horizontal="right" vertical="center"/>
    </x:xf>
    <x:xf numFmtId="203" fontId="22" fillId="9" borderId="6" xfId="0" applyNumberFormat="1" applyFont="1" applyFill="1" applyBorder="1" applyAlignment="1">
      <x:alignment horizontal="right" vertical="center"/>
    </x:xf>
    <x:xf numFmtId="0" fontId="16" fillId="8" borderId="12" xfId="0" applyNumberFormat="1" applyFont="1" applyFill="1" applyBorder="1" applyAlignment="1">
      <x:alignment vertical="center" wrapText="1"/>
    </x:xf>
    <x:xf numFmtId="0" fontId="15" fillId="11" borderId="12" xfId="0" applyNumberFormat="1" applyFont="1" applyFill="1" applyBorder="1" applyAlignment="1">
      <x:alignment vertical="center" wrapText="1"/>
    </x:xf>
    <x:xf numFmtId="0" fontId="21" fillId="10" borderId="12" xfId="0" applyNumberFormat="1" applyFont="1" applyFill="1" applyBorder="1" applyAlignment="1">
      <x:alignment horizontal="left" vertical="center" wrapText="1"/>
    </x:xf>
    <x:xf numFmtId="0" fontId="15" fillId="8" borderId="12" xfId="0" applyNumberFormat="1" applyFont="1" applyFill="1" applyBorder="1" applyAlignment="1">
      <x:alignment vertical="center" wrapText="1"/>
    </x:xf>
    <x:xf numFmtId="0" fontId="21" fillId="9" borderId="12" xfId="0" applyNumberFormat="1" applyFont="1" applyFill="1" applyBorder="1" applyAlignment="1">
      <x:alignment horizontal="left" vertical="center" wrapText="1"/>
    </x:xf>
    <x:xf numFmtId="0" fontId="19" fillId="8" borderId="12" xfId="0" applyNumberFormat="1" applyFont="1" applyFill="1" applyBorder="1" applyAlignment="1">
      <x:alignment vertical="center" wrapText="1"/>
    </x:xf>
    <x:xf numFmtId="0" fontId="18" fillId="8" borderId="12" xfId="0" applyNumberFormat="1" applyFont="1" applyFill="1" applyBorder="1" applyAlignment="1">
      <x:alignment horizontal="center" vertical="center" wrapText="1"/>
    </x:xf>
    <x:xf numFmtId="0" fontId="20" fillId="8" borderId="12" xfId="0" applyNumberFormat="1" applyFont="1" applyFill="1" applyBorder="1" applyAlignment="1">
      <x:alignment vertical="center" wrapText="1"/>
    </x:xf>
    <x:xf numFmtId="0" fontId="18" fillId="8" borderId="12" xfId="0" applyNumberFormat="1" applyFont="1" applyFill="1" applyBorder="1" applyAlignment="1">
      <x:alignment vertical="center" wrapText="1"/>
    </x:xf>
    <x:xf numFmtId="0" fontId="16" fillId="8" borderId="0" xfId="0" applyNumberFormat="1" applyFont="1" applyFill="1" applyBorder="1" applyAlignment="1">
      <x:alignment vertical="center" wrapText="1"/>
    </x:xf>
    <x:xf numFmtId="0" fontId="17" fillId="8" borderId="0" xfId="0" applyNumberFormat="1" applyFont="1" applyFill="1" applyBorder="1" applyAlignment="1">
      <x:alignment vertical="center" wrapText="1"/>
    </x:xf>
    <x:xf numFmtId="0" fontId="16" fillId="9" borderId="0" xfId="0" applyNumberFormat="1" applyFont="1" applyFill="1" applyBorder="1" applyAlignment="1">
      <x:alignment vertical="center" wrapText="1"/>
    </x:xf>
    <x:xf numFmtId="0" fontId="15" fillId="9" borderId="0" xfId="0" applyNumberFormat="1" applyFont="1" applyFill="1" applyBorder="1" applyAlignment="1">
      <x:alignment vertical="center" wrapText="1"/>
    </x:xf>
    <x:xf numFmtId="0" fontId="16" fillId="10" borderId="0" xfId="0" applyNumberFormat="1" applyFont="1" applyFill="1" applyBorder="1" applyAlignment="1">
      <x:alignment vertical="center" wrapText="1"/>
    </x:xf>
    <x:xf numFmtId="0" fontId="16" fillId="11" borderId="0" xfId="0" applyNumberFormat="1" applyFont="1" applyFill="1" applyBorder="1" applyAlignment="1">
      <x:alignment vertical="center" wrapText="1"/>
    </x:xf>
  </x:cellXfs>
  <x:cellStyles count="1">
    <x:cellStyle name="Standard" xfId="0"/>
  </x:cellStyles>
  <x:dxfs count="1">
    <x:dxf>
      <x:font>
        <x:b/>
        <x:color rgb="FF86574F"/>
      </x:font>
      <x:fill>
        <x:patternFill patternType="solid">
          <x:bgColor rgb="FFF4DEC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bd7024347bd4ab5" /><Relationship Type="http://schemas.openxmlformats.org/officeDocument/2006/relationships/theme" Target="/xl/theme/theme1.xml" Id="R1008ddfa7d634bb1" /><Relationship Type="http://schemas.openxmlformats.org/officeDocument/2006/relationships/sharedStrings" Target="/xl/sharedStrings.xml" Id="Rc1b4a1d0219245dc" /><Relationship Type="http://schemas.openxmlformats.org/officeDocument/2006/relationships/worksheet" Target="/xl/worksheets/sheet1.xml" Id="Rd5bd26060cd84cf7" /><Relationship Type="http://schemas.openxmlformats.org/officeDocument/2006/relationships/worksheet" Target="/xl/worksheets/sheet2.xml" Id="R9009d130e91b4e74" /></Relationships>
</file>

<file path=xl/drawings/_rels/drawing1.xml.rels>&#65279;<?xml version="1.0" encoding="utf-8"?><Relationships xmlns="http://schemas.openxmlformats.org/package/2006/relationships"><Relationship Type="http://schemas.openxmlformats.org/officeDocument/2006/relationships/image" Target="/xl/media/image.png" Id="R8aea465c00f34d12" /></Relationships>
</file>

<file path=xl/drawings/drawing1.xml><?xml version="1.0" encoding="utf-8"?>
<xdr:wsDr xmlns:xdr="http://schemas.openxmlformats.org/drawingml/2006/spreadsheetDrawing">
  <xdr:oneCellAnchor>
    <xdr:from>
      <xdr:col>2</xdr:col>
      <xdr:colOff>0</xdr:colOff>
      <xdr:row>0</xdr:row>
      <xdr:rowOff>0</xdr:rowOff>
    </xdr:from>
    <xdr:ext cx="952500" cy="1000125"/>
    <xdr:pic>
      <xdr:nvPicPr>
        <xdr:cNvPr id="1" name="baec0809-43d2-4562-a233-44eec15954ab"/>
        <xdr:cNvPicPr>
          <a:picLocks xmlns:a="http://schemas.openxmlformats.org/drawingml/2006/main" noChangeAspect="1"/>
        </xdr:cNvPicPr>
      </xdr:nvPicPr>
      <xdr:blipFill>
        <a:blip xmlns:r="http://schemas.openxmlformats.org/officeDocument/2006/relationships" xmlns:a="http://schemas.openxmlformats.org/drawingml/2006/main" r:embed="R8aea465c00f34d1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d830132bda57499a" /></Relationships>
</file>

<file path=xl/worksheets/sheet1.xml><?xml version="1.0" encoding="utf-8"?>
<x:worksheet xmlns:x="http://schemas.openxmlformats.org/spreadsheetml/2006/main">
  <x:sheetPr>
    <x:tabColor rgb="FF86574F"/>
  </x:sheetPr>
  <x:sheetViews>
    <x:sheetView showGridLines="0" workbookViewId="0">
      <x:pane ySplit="2" topLeftCell="A3" activePane="bottomLeft" state="frozen"/>
    </x:sheetView>
  </x:sheetViews>
  <x:sheetFormatPr baseColWidth="10" defaultRowHeight="15"/>
  <x:cols>
    <x:col min="1" max="1" width="72.22000122070312" hidden="0" customWidth="1"/>
    <x:col min="2" max="2" width="19.440000534057617" hidden="0" customWidth="1"/>
    <x:col min="3" max="3" width="19.440000534057617" hidden="0" customWidth="1"/>
    <x:col min="4" max="4" width="6.5703125" customWidth="1"/>
    <x:col min="5" max="5" width="0.42578125" customWidth="1"/>
  </x:cols>
  <x:sheetData>
    <x:row r="1" ht="92" customHeight="1">
      <x:c r="A1" s="115" t="str">
        <x:v>Finanzierungsbeispiel
Haus A3 · Darmstadt-Eberstadt</x:v>
      </x:c>
      <x:c r="B1" s="116"/>
      <x:c r="C1" s="55"/>
      <x:c r="D1" s="20"/>
      <x:c r="E1" s="1"/>
    </x:row>
    <x:row r="2" ht="30" customHeight="1">
      <x:c r="A2" s="136" t="str">
        <x:v>1. Kauf, Material und Eigenmittel · unverbindliches Modell</x:v>
      </x:c>
      <x:c r="B2" s="137"/>
      <x:c r="C2" s="138"/>
      <x:c r="D2" s="19"/>
      <x:c r="E2" s="13"/>
    </x:row>
    <x:row r="3" ht="25" customHeight="1">
      <x:c r="A3" s="182" t="str">
        <x:v>Kaufpreis Haus A3 – Leistungsstufe Basis</x:v>
      </x:c>
      <x:c r="B3" s="174">
        <x:v>910000</x:v>
      </x:c>
      <x:c r="C3" s="102"/>
      <x:c r="D3" s="2"/>
      <x:c r="E3" s="1"/>
    </x:row>
    <x:row r="4" ht="25" customHeight="1">
      <x:c r="A4" s="182" t="str">
        <x:v>Grunderwerbsteuer (Modellansatz)</x:v>
      </x:c>
      <x:c r="B4" s="101" t="n">
        <x:f>B3*B39</x:f>
        <x:v>54600</x:v>
      </x:c>
      <x:c r="C4" s="102"/>
      <x:c r="D4" s="2"/>
      <x:c r="E4" s="1"/>
    </x:row>
    <x:row r="5" ht="25" customHeight="1">
      <x:c r="A5" s="182" t="str">
        <x:v>Notar und Grundbuch (Modellansatz)</x:v>
      </x:c>
      <x:c r="B5" s="101" t="n">
        <x:f>B3*B40</x:f>
        <x:v>18200</x:v>
      </x:c>
      <x:c r="C5" s="102"/>
      <x:c r="D5" s="2"/>
      <x:c r="E5" s="1"/>
    </x:row>
    <x:row r="6" ht="25" customHeight="1">
      <x:c r="A6" s="182" t="str">
        <x:v>Material für selbst ausgeführte Arbeiten</x:v>
      </x:c>
      <x:c r="B6" s="174">
        <x:v>42300</x:v>
      </x:c>
      <x:c r="C6" s="102"/>
      <x:c r="D6" s="2"/>
      <x:c r="E6" s="1"/>
    </x:row>
    <x:row r="7" ht="25" customHeight="1">
      <x:c r="A7" s="183" t="str">
        <x:v>Zu bezahlende Anschaffungs- und Herstellungskosten</x:v>
      </x:c>
      <x:c r="B7" s="168" t="n">
        <x:f>SUM(B3:B6)</x:f>
        <x:v>1025100</x:v>
      </x:c>
      <x:c r="C7" s="167"/>
      <x:c r="D7" s="2"/>
      <x:c r="E7" s="1"/>
    </x:row>
    <x:row r="8" ht="25" customHeight="1">
      <x:c r="A8" s="182" t="str">
        <x:v>Eigenmittel: Bargeld und eigene Arbeit getrennt betrachten</x:v>
      </x:c>
      <x:c r="B8" s="103"/>
      <x:c r="C8" s="102"/>
      <x:c r="D8" s="2"/>
      <x:c r="E8" s="1"/>
    </x:row>
    <x:row r="9" ht="25" customHeight="1">
      <x:c r="A9" s="182" t="str">
        <x:v>Bargeld für Kaufnebenkosten</x:v>
      </x:c>
      <x:c r="B9" s="101" t="n">
        <x:f>B5+B4</x:f>
        <x:v>72800</x:v>
      </x:c>
      <x:c r="C9" s="102"/>
      <x:c r="D9" s="2"/>
      <x:c r="E9" s="1"/>
    </x:row>
    <x:row r="10" ht="25" customHeight="1">
      <x:c r="A10" s="182" t="str">
        <x:v>Eigene Arbeit (Muskelhypothek) – kein zusätzlicher Bargeldabzug</x:v>
      </x:c>
      <x:c r="B10" s="174" t="n">
        <x:v>72500</x:v>
      </x:c>
      <x:c r="C10" s="117" t="str">
        <x:v>EK inkl. Arbeit</x:v>
      </x:c>
      <x:c r="D10" s="2"/>
      <x:c r="E10" s="1"/>
    </x:row>
    <x:row r="11" ht="25" customHeight="1">
      <x:c r="A11" s="182" t="str">
        <x:v>Weitere Barmittel</x:v>
      </x:c>
      <x:c r="B11" s="174" t="n">
        <x:v>118700</x:v>
      </x:c>
      <x:c r="C11" s="102" t="n">
        <x:f>SUM(B9:B11)</x:f>
        <x:v>264000</x:v>
      </x:c>
      <x:c r="D11" s="2"/>
      <x:c r="E11" s="1"/>
    </x:row>
    <x:row r="12" ht="25" customHeight="1">
      <x:c r="A12" s="183" t="str">
        <x:v>Finanzierungsbedarf: bezahlte Kosten abzüglich Barmittel</x:v>
      </x:c>
      <x:c r="B12" s="170" t="n">
        <x:f>B7-B9-B11</x:f>
        <x:v>833600</x:v>
      </x:c>
      <x:c r="C12" s="167"/>
      <x:c r="D12" s="21"/>
      <x:c r="E12" s="1"/>
    </x:row>
    <x:row r="13" ht="25" customHeight="1">
      <x:c r="A13" s="182" t="str">
        <x:v>KfW-Darlehen – Modell 297 / 35–5–10</x:v>
      </x:c>
      <x:c r="B13" s="174" t="n">
        <x:v>100000</x:v>
      </x:c>
      <x:c r="C13" s="102"/>
      <x:c r="D13" s="2"/>
      <x:c r="E13" s="1"/>
    </x:row>
    <x:row r="14" ht="25" customHeight="1">
      <x:c r="A14" s="182" t="str">
        <x:v>Verbleibendes Bankdarlehen</x:v>
      </x:c>
      <x:c r="B14" s="101" t="n">
        <x:f>B12-B13</x:f>
        <x:v>733600</x:v>
      </x:c>
      <x:c r="C14" s="102"/>
      <x:c r="D14" s="2"/>
      <x:c r="E14" s="1"/>
    </x:row>
    <x:row r="15" ht="30" customHeight="1">
      <x:c r="A15" s="184" t="str">
        <x:v>2. Monatliche Finanzierung · Zinsannahmen unten änderbar</x:v>
      </x:c>
      <x:c r="B15" s="146"/>
      <x:c r="C15" s="147"/>
      <x:c r="D15" s="2"/>
      <x:c r="E15" s="1"/>
    </x:row>
    <x:row r="16" ht="25" customHeight="1">
      <x:c r="A16" s="185" t="str">
        <x:v>Bankdarlehen (10 Jahre Zinsbindung angenommen)</x:v>
      </x:c>
      <x:c r="B16" s="104" t="n">
        <x:f>B14</x:f>
        <x:v>733600</x:v>
      </x:c>
      <x:c r="C16" s="102"/>
      <x:c r="D16" s="21"/>
      <x:c r="E16" s="1"/>
    </x:row>
    <x:row r="17" ht="25" customHeight="1">
      <x:c r="A17" s="182" t="str">
        <x:v>Bankrate pro Monat: Sollzins + anfängliche Tilgung</x:v>
      </x:c>
      <x:c r="B17" s="103" t="n">
        <x:f>B16*SUM(B41:B42)/12</x:f>
        <x:v>3056.6666666666665</x:v>
      </x:c>
      <x:c r="C17" s="102"/>
      <x:c r="D17" s="7"/>
      <x:c r="E17" s="1"/>
    </x:row>
    <x:row r="18" ht="25" customHeight="1">
      <x:c r="A18" s="185" t="str">
        <x:v>KfW-Darlehen (35 Jahre / 5 tilgungsfrei / 10 Zinsbindung)</x:v>
      </x:c>
      <x:c r="B18" s="104" t="n">
        <x:f>B13</x:f>
        <x:v>100000</x:v>
      </x:c>
      <x:c r="C18" s="102"/>
      <x:c r="D18" s="21"/>
      <x:c r="E18" s="1"/>
    </x:row>
    <x:row r="19" ht="25" customHeight="1">
      <x:c r="A19" s="182" t="str">
        <x:v>KfW-Rate pro Monat, Jahre 1–5 (nur Zinsen)</x:v>
      </x:c>
      <x:c r="B19" s="103" t="n">
        <x:f>B18*B43/12</x:f>
        <x:v>182.5</x:v>
      </x:c>
      <x:c r="C19" s="102"/>
      <x:c r="D19" s="7"/>
      <x:c r="E19" s="1"/>
    </x:row>
    <x:row r="20" ht="25" customHeight="1">
      <x:c r="A20" s="182" t="str">
        <x:v>KfW-Rate pro Monat, Jahre 6–10 (mit Tilgung)</x:v>
      </x:c>
      <x:c r="B20" s="103" t="n">
        <x:f>IF(B43=0,B18/((B44-B45)*12),B18*(B43/12)/(1-(1+B43/12)^(-((B44-B45)*12))))</x:f>
        <x:v>379.19298234971245</x:v>
      </x:c>
      <x:c r="C20" s="102"/>
      <x:c r="D20" s="7"/>
      <x:c r="E20" s="1"/>
    </x:row>
    <x:row r="21" ht="25" customHeight="1">
      <x:c r="A21" s="183" t="str">
        <x:v>Zins- und Tilgungsrate gesamt pro Monat, Jahre 1–5</x:v>
      </x:c>
      <x:c r="B21" s="168" t="n">
        <x:f>B17+B19</x:f>
        <x:v>3239.1666666666665</x:v>
      </x:c>
      <x:c r="C21" s="167"/>
      <x:c r="D21" s="6"/>
      <x:c r="E21" s="1"/>
    </x:row>
    <x:row r="22" ht="25" customHeight="1">
      <x:c r="A22" s="183" t="str">
        <x:v>Zins- und Tilgungsrate gesamt pro Monat, Jahre 6–10</x:v>
      </x:c>
      <x:c r="B22" s="168" t="n">
        <x:f>B17+B20</x:f>
        <x:v>3435.859649016379</x:v>
      </x:c>
      <x:c r="C22" s="167"/>
      <x:c r="D22" s="2"/>
      <x:c r="E22" s="1"/>
    </x:row>
    <x:row r="23" ht="30" customHeight="1">
      <x:c r="A23" s="186" t="str">
        <x:v>3. Weitere monatliche Wohnkosten</x:v>
      </x:c>
      <x:c r="B23" s="152"/>
      <x:c r="C23" s="153"/>
      <x:c r="D23" s="19"/>
      <x:c r="E23" s="13"/>
    </x:row>
    <x:row r="24" ht="25" customHeight="1">
      <x:c r="A24" s="182" t="str">
        <x:v>Restnebenkosten laut Quelle (Modellansatz, ohne Energie und Rücklage)</x:v>
      </x:c>
      <x:c r="B24" s="175">
        <x:v>190</x:v>
      </x:c>
      <x:c r="C24" s="102"/>
      <x:c r="D24" s="3"/>
      <x:c r="E24" s="1"/>
    </x:row>
    <x:row r="25" ht="25" customHeight="1">
      <x:c r="A25" s="187" t="str">
        <x:v>Energiebezug und Instandhaltungsrücklage zusätzlich berücksichtigen.</x:v>
      </x:c>
      <x:c r="B25" s="119"/>
      <x:c r="C25" s="117"/>
      <x:c r="E25" s="11"/>
    </x:row>
    <x:row r="26" ht="30" customHeight="1">
      <x:c r="A26" s="184" t="str">
        <x:v>4. Monatsbudget und Fläche</x:v>
      </x:c>
      <x:c r="B26" s="146"/>
      <x:c r="C26" s="147"/>
      <x:c r="D26" s="19"/>
      <x:c r="E26" s="13"/>
    </x:row>
    <x:row r="27" ht="25" customHeight="1">
      <x:c r="A27" s="182" t="str">
        <x:v>Geprüfte Wohnfläche eintragen – Quellen widersprechen sich</x:v>
      </x:c>
      <x:c r="B27" s="177"/>
      <x:c r="C27" s="102" t="s">
        <x:v>0</x:v>
      </x:c>
    </x:row>
    <x:row r="28" ht="25" customHeight="1">
      <x:c r="A28" s="183" t="str">
        <x:v>Monatsbudget Jahre 1–5 (ohne Energie und Rücklage)</x:v>
      </x:c>
      <x:c r="B28" s="170" t="n">
        <x:f>B21+B24</x:f>
        <x:v>3429.1666666666665</x:v>
      </x:c>
      <x:c r="C28" s="167"/>
      <x:c r="E28" s="1"/>
    </x:row>
    <x:row r="29" ht="25" customHeight="1">
      <x:c r="A29" s="182" t="str">
        <x:v>Monatsbudget je m² (erst nach Eingabe der geprüften Wohnfläche)</x:v>
      </x:c>
      <x:c r="B29" s="101" t="str">
        <x:f>IF(B27&gt;0,B28/B27,"")</x:f>
      </x:c>
      <x:c r="C29" s="102"/>
      <x:c r="D29" s="3"/>
      <x:c r="E29" s="1"/>
    </x:row>
    <x:row r="30" ht="25" customHeight="1">
      <x:c r="A30" s="183" t="str">
        <x:v>Monatsbudget Jahre 6–10 (ohne Energie und Rücklage)</x:v>
      </x:c>
      <x:c r="B30" s="168" t="n">
        <x:f>B22+B24</x:f>
        <x:v>3625.859649016379</x:v>
      </x:c>
      <x:c r="C30" s="167"/>
      <x:c r="D30" s="3"/>
      <x:c r="E30" s="1"/>
    </x:row>
    <x:row r="31" ht="30" customHeight="1">
      <x:c r="A31" s="184" t="str">
        <x:v>5. Vergleich · freie Mietannahmen, keine Marktpreisbewertung</x:v>
      </x:c>
      <x:c r="B31" s="146"/>
      <x:c r="C31" s="147"/>
      <x:c r="D31" s="19"/>
      <x:c r="E31" s="13"/>
    </x:row>
    <x:row r="32" ht="25" customHeight="1">
      <x:c r="A32" s="182" t="str">
        <x:v>Eigenheim: Monatsbudget / m² und gesamt</x:v>
      </x:c>
      <x:c r="B32" s="101" t="str">
        <x:f>IF(B27&gt;0,B29,"")</x:f>
      </x:c>
      <x:c r="C32" s="102" t="n">
        <x:f>B28</x:f>
        <x:v>3429.1666666666665</x:v>
      </x:c>
      <x:c r="E32" s="1"/>
    </x:row>
    <x:row r="33" ht="25" customHeight="1">
      <x:c r="A33" s="182" t="str">
        <x:v>Altbau-Warmmiete: €/m² pro Monat und gesamt</x:v>
      </x:c>
      <x:c r="B33" s="174">
        <x:v>20</x:v>
      </x:c>
      <x:c r="C33" s="102" t="str">
        <x:f>IF(B27&gt;0,B27*B33,"")</x:f>
      </x:c>
      <x:c r="E33" s="1"/>
    </x:row>
    <x:row r="34" ht="25" customHeight="1">
      <x:c r="A34" s="182" t="str">
        <x:v>Altbau-Kaltmiete: €/m² pro Monat und gesamt</x:v>
      </x:c>
      <x:c r="B34" s="174">
        <x:v>15</x:v>
      </x:c>
      <x:c r="C34" s="102" t="str">
        <x:f>IF(B27&gt;0,B27*B34,"")</x:f>
      </x:c>
      <x:c r="E34" s="1"/>
    </x:row>
    <x:row r="35" ht="25" hidden="1" customHeight="1">
      <x:c r="A35" s="182"/>
      <x:c r="B35" s="106"/>
      <x:c r="C35" s="107"/>
      <x:c r="D35" s="2"/>
      <x:c r="E35" s="1"/>
    </x:row>
    <x:row r="36" ht="132" customHeight="1">
      <x:c r="A36" s="188" t="str">
        <x:v>Hinweis: Diese Berechnung ist unverbindlich. Die Zinssätze, Tilgung, KfW-Variante 297 / 35–5–10 und Nebenkosten sind Modellannahmen, keine aktuellen Angebote oder Förderzusagen. Die Monatsraten zeigen die Startbelastung sowie den Tilgungsbeginn nach fünf Jahren. Nach Ablauf der Zinsbindung ist eine Anschlussfinanzierung erforderlich. Tatsächliche Konditionen hängen unter anderem von Bank, Laufzeit, Eigenkapital, Bonität und Förderfähigkeit ab. Vor einer Kaufentscheidung ein individuelles Angebot und vor dem Notartermin eine Finanzierungsbestätigung einholen. Ohne Finanzierungszusage sollte der Kaufvertrag nicht unterschrieben werden.</x:v>
      </x:c>
      <x:c r="B36" s="122"/>
      <x:c r="C36" s="123"/>
      <x:c r="D36" s="18"/>
      <x:c r="E36" s="1"/>
    </x:row>
    <x:row r="37" ht="25" customHeight="1">
      <x:c r="A37" s="182"/>
      <x:c r="B37" s="110"/>
      <x:c r="C37" s="107"/>
      <x:c r="D37" s="1"/>
      <x:c r="E37" s="1"/>
    </x:row>
    <x:row r="38" ht="30" customHeight="1">
      <x:c r="A38" s="186" t="str">
        <x:v>6. Modellannahmen · beige Eingabefelder können Sie ändern</x:v>
      </x:c>
      <x:c r="B38" s="137"/>
      <x:c r="C38" s="138"/>
    </x:row>
    <x:row r="39" ht="25" customHeight="1">
      <x:c r="A39" s="182" t="str">
        <x:v>Grunderwerbsteuer – Quellenannahme</x:v>
      </x:c>
      <x:c r="B39" s="180" t="n">
        <x:v>0.06</x:v>
      </x:c>
      <x:c r="C39" s="107"/>
    </x:row>
    <x:row r="40" ht="25" customHeight="1">
      <x:c r="A40" s="182" t="str">
        <x:v>Notar / Grundbuch – Quellenannahme</x:v>
      </x:c>
      <x:c r="B40" s="180" t="n">
        <x:v>0.02</x:v>
      </x:c>
      <x:c r="C40" s="107"/>
    </x:row>
    <x:row r="41" ht="25" customHeight="1">
      <x:c r="A41" s="182" t="str">
        <x:v>Bank-Sollzins pro Jahr</x:v>
      </x:c>
      <x:c r="B41" s="180" t="n">
        <x:v>0.0375</x:v>
      </x:c>
      <x:c r="C41" s="107"/>
    </x:row>
    <x:row r="42" ht="25" customHeight="1">
      <x:c r="A42" s="182" t="str">
        <x:v>Bank: anfängliche Tilgung pro Jahr</x:v>
      </x:c>
      <x:c r="B42" s="180" t="n">
        <x:v>0.0125</x:v>
      </x:c>
      <x:c r="C42" s="107"/>
    </x:row>
    <x:row r="43" ht="25" customHeight="1">
      <x:c r="A43" s="182" t="str">
        <x:v>KfW-Sollzins pro Jahr – Modellannahme</x:v>
      </x:c>
      <x:c r="B43" s="180" t="n">
        <x:v>0.0219</x:v>
      </x:c>
      <x:c r="C43" s="107"/>
    </x:row>
    <x:row r="44" ht="25" customHeight="1">
      <x:c r="A44" s="182" t="str">
        <x:v>KfW-Gesamtlaufzeit in Jahren</x:v>
      </x:c>
      <x:c r="B44" s="181" t="n">
        <x:v>35</x:v>
      </x:c>
      <x:c r="C44" s="107"/>
    </x:row>
    <x:row r="45" ht="25" customHeight="1">
      <x:c r="A45" s="182" t="str">
        <x:v>KfW-tilgungsfreie Anlaufjahre</x:v>
      </x:c>
      <x:c r="B45" s="181" t="n">
        <x:v>5</x:v>
      </x:c>
      <x:c r="C45" s="107"/>
    </x:row>
    <x:row r="46" ht="25" customHeight="1">
      <x:c r="A46" s="182" t="str">
        <x:v>KfW-Zinsbindung in Jahren</x:v>
      </x:c>
      <x:c r="B46" s="181" t="n">
        <x:v>10</x:v>
      </x:c>
      <x:c r="C46" s="107"/>
    </x:row>
    <x:row r="47" ht="25" customHeight="1">
      <x:c r="A47" s="182"/>
      <x:c r="B47" s="110"/>
      <x:c r="C47" s="107"/>
    </x:row>
    <x:row r="48" ht="25" customHeight="1">
      <x:c r="A48" s="189" t="str">
        <x:v>Eigene Arbeit ist ein Wertbeitrag, aber kein Geld auf dem Konto.</x:v>
      </x:c>
      <x:c r="B48" s="127"/>
      <x:c r="C48" s="128"/>
    </x:row>
    <x:row r="49" ht="42" customHeight="1">
      <x:c r="A49" s="182" t="str">
        <x:v>Die 72.500 € Arbeitsleistung sind bereits im günstigeren Basispreis berücksichtigt. Deshalb wird sie nicht nochmals von den zahlbaren Kosten abgezogen.</x:v>
      </x:c>
      <x:c r="B49" s="108"/>
      <x:c r="C49" s="109"/>
    </x:row>
    <x:row r="50" ht="42" customHeight="1">
      <x:c r="A50" s="182" t="str">
        <x:v>Quellenabweichung: 58.500 € Arbeitswert im Excel, 72.500 € in den A3-Leistungsstufen. Mit unveränderten 191.500 € Barmitteln ergeben sich 264.000 € Eigenmittel inklusive Arbeit.</x:v>
      </x:c>
      <x:c r="B50" s="108"/>
      <x:c r="C50" s="109"/>
    </x:row>
    <x:row r="51" ht="42" customHeight="1">
      <x:c r="A51" s="182" t="str">
        <x:v>Wohnfläche: Excel-Quelle 140 m²; Flächenberechnung 140,25 m². Die Badfläche im Dachgeschoss widerspricht der Maßrechnung. Die Eingabe bleibt bis zur Klärung frei.</x:v>
      </x:c>
      <x:c r="B51" s="108"/>
      <x:c r="C51" s="109"/>
    </x:row>
    <x:row r="52" ht="25" customHeight="1">
      <x:c r="A52" s="182"/>
      <x:c r="B52" s="110"/>
      <x:c r="C52" s="107"/>
    </x:row>
    <x:row r="53" ht="42" customHeight="1">
      <x:c r="A53" s="190" t="str">
        <x:v>Quelle: FINANZ~1.XLS, Tabelle1. Vorhandene Leistungsstufen A3 und Flächenberechnung vom 25.08.2026 dienen der Gegenprüfung.</x:v>
      </x:c>
      <x:c r="B53" s="122"/>
      <x:c r="C53" s="123"/>
    </x:row>
    <x:row r="54" ht="25" customHeight="1">
      <x:c r="A54" s="84"/>
      <x:c r="B54" s="110"/>
      <x:c r="C54" s="107"/>
    </x:row>
    <x:row r="55" ht="25" customHeight="1">
      <x:c r="A55" s="84"/>
      <x:c r="B55" s="110"/>
      <x:c r="C55" s="107"/>
    </x:row>
    <x:row r="56" ht="25" customHeight="1">
      <x:c r="A56" s="84"/>
      <x:c r="B56" s="110"/>
      <x:c r="C56" s="107"/>
    </x:row>
    <x:row r="57" ht="25" customHeight="1">
      <x:c r="A57" s="84"/>
      <x:c r="B57" s="110"/>
      <x:c r="C57" s="107"/>
    </x:row>
    <x:row r="58" ht="25" customHeight="1">
      <x:c r="A58" s="94"/>
      <x:c r="B58" s="111"/>
      <x:c r="C58" s="112"/>
    </x:row>
  </x:sheetData>
  <x:mergeCells>
    <x:mergeCell ref="A36:C36"/>
    <x:mergeCell ref="A2:C2"/>
    <x:mergeCell ref="A23:C23"/>
    <x:mergeCell ref="A26:C26"/>
    <x:mergeCell ref="A31:C31"/>
    <x:mergeCell ref="A1:B1"/>
    <x:mergeCell ref="A15:C15"/>
    <x:mergeCell ref="A25:C25"/>
    <x:mergeCell ref="A38:C38"/>
    <x:mergeCell ref="A48:C48"/>
    <x:mergeCell ref="A49:C49"/>
    <x:mergeCell ref="A51:C51"/>
    <x:mergeCell ref="A50:C50"/>
    <x:mergeCell ref="A53:C53"/>
  </x:mergeCells>
  <x:conditionalFormatting sqref="B27:B27">
    <x:cfRule type="containsBlanks" dxfId="0" priority="1"/>
  </x:conditionalFormatting>
  <x:pageMargins left="0.7" right="0.7" top="0.75" bottom="0.75" header="0.3" footer="0.3"/>
  <x:drawing xmlns:r="http://schemas.openxmlformats.org/officeDocument/2006/relationships" r:id="Rd830132bda57499a"/>
</x:worksheet>
</file>

<file path=xl/worksheets/sheet2.xml><?xml version="1.0" encoding="utf-8"?>
<x:worksheet xmlns:x="http://schemas.openxmlformats.org/spreadsheetml/2006/main">
  <x:sheetPr>
    <x:tabColor rgb="FF746B60"/>
  </x:sheetPr>
  <x:sheetViews>
    <x:sheetView showGridLines="0" workbookViewId="0">
      <x:pane ySplit="3" topLeftCell="A4" activePane="bottomLeft" state="frozen"/>
    </x:sheetView>
  </x:sheetViews>
  <x:sheetFormatPr defaultRowHeight="15"/>
  <x:cols>
    <x:col min="1" max="1" width="21.110000610351562" hidden="0" customWidth="1"/>
    <x:col min="2" max="2" width="20.559999465942383" hidden="0" customWidth="1"/>
    <x:col min="3" max="3" width="40" hidden="0" customWidth="1"/>
    <x:col min="4" max="4" width="56.11000061035156" hidden="0" customWidth="1"/>
  </x:cols>
  <x:sheetData>
    <x:row r="1" ht="45" customHeight="1">
      <x:c r="A1" s="192" t="str">
        <x:v>Prüfhilfe · Haus A3 · Stand 27.09.2026</x:v>
      </x:c>
      <x:c r="B1" s="192"/>
      <x:c r="C1" s="192"/>
      <x:c r="D1" s="192"/>
    </x:row>
    <x:row r="2">
      <x:c r="A2" s="191"/>
      <x:c r="B2" s="191"/>
      <x:c r="C2" s="191"/>
      <x:c r="D2" s="191"/>
    </x:row>
    <x:row r="3" ht="30" customHeight="1">
      <x:c r="A3" s="194" t="str">
        <x:v>Thema</x:v>
      </x:c>
      <x:c r="B3" s="194" t="str">
        <x:v>Quelle / Zelle</x:v>
      </x:c>
      <x:c r="C3" s="194" t="str">
        <x:v>Original / Befund</x:v>
      </x:c>
      <x:c r="D3" s="194" t="str">
        <x:v>Bearbeitung / offene Klärung</x:v>
      </x:c>
    </x:row>
    <x:row r="4" ht="70" customHeight="1">
      <x:c r="A4" s="195" t="str">
        <x:v>Finanzierung</x:v>
      </x:c>
      <x:c r="B4" s="195" t="str">
        <x:v>B12</x:v>
      </x:c>
      <x:c r="C4" s="195" t="str">
        <x:v>B7 − C11 zog den Arbeitswert zusätzlich ab.</x:v>
      </x:c>
      <x:c r="D4" s="195" t="str">
        <x:v>B7 − B9 − B11: ausschließlich Barmittel abziehen. Die Eigenleistung steckt bereits im Basispreis.</x:v>
      </x:c>
    </x:row>
    <x:row r="5" ht="70" customHeight="1">
      <x:c r="A5" s="191" t="str">
        <x:v>Finanzierungsbedarf</x:v>
      </x:c>
      <x:c r="B5" s="191" t="str">
        <x:v>B12</x:v>
      </x:c>
      <x:c r="C5" s="191" t="str">
        <x:v>775.100 € laut Original.</x:v>
      </x:c>
      <x:c r="D5" s="191" t="str">
        <x:v>833.600 € bei unveränderten Barmitteln von 191.500 €. Korrektur +58.500 €.</x:v>
      </x:c>
    </x:row>
    <x:row r="6" ht="70" customHeight="1">
      <x:c r="A6" s="196" t="str">
        <x:v>Bankkredit</x:v>
      </x:c>
      <x:c r="B6" s="196" t="str">
        <x:v>B14</x:v>
      </x:c>
      <x:c r="C6" s="196" t="str">
        <x:v>B12 − 100.000 € als feste Zahl.</x:v>
      </x:c>
      <x:c r="D6" s="196" t="str">
        <x:v>B12 − B13: KfW-Eingabe wirkt auf den Bankkredit. Ergebnis 733.600 €.</x:v>
      </x:c>
    </x:row>
    <x:row r="7" ht="70" customHeight="1">
      <x:c r="A7" s="191" t="str">
        <x:v>Bankrate</x:v>
      </x:c>
      <x:c r="B7" s="191" t="str">
        <x:v>A17 / B17</x:v>
      </x:c>
      <x:c r="C7" s="191" t="str">
        <x:v>Text 4,1% + 1,0%, Formel jedoch 5,0%.</x:v>
      </x:c>
      <x:c r="D7" s="191" t="str">
        <x:v>Einheitlich Modell 3,75% Sollzins + 1,25% anfängliche Tilgung. 3.056,67 € pro Monat.</x:v>
      </x:c>
    </x:row>
    <x:row r="8" ht="70" customHeight="1">
      <x:c r="A8" s="195" t="str">
        <x:v>KfW-Betrag</x:v>
      </x:c>
      <x:c r="B8" s="195" t="str">
        <x:v>B18</x:v>
      </x:c>
      <x:c r="C8" s="195" t="str">
        <x:v>100.000 € zweimal unabhängig eingegeben.</x:v>
      </x:c>
      <x:c r="D8" s="195" t="str">
        <x:v>B18 verweist auf B13. Zinssatz 2,19% ausdrücklich Sollzins-Modellannahme.</x:v>
      </x:c>
    </x:row>
    <x:row r="9" ht="70" customHeight="1">
      <x:c r="A9" s="191" t="str">
        <x:v>Tilgungsbeginn</x:v>
      </x:c>
      <x:c r="B9" s="191" t="str">
        <x:v>B20 / B22</x:v>
      </x:c>
      <x:c r="C9" s="191" t="str">
        <x:v>Nur erste fünf tilgungsfreie Jahre dargestellt.</x:v>
      </x:c>
      <x:c r="D9" s="191" t="str">
        <x:v>Zusätzliche Rate für Jahre 6–10 aus 30 verbleibenden Tilgungsjahren; keine Volltilgungsbehauptung nach zehn Jahren.</x:v>
      </x:c>
    </x:row>
    <x:row r="10" ht="70" customHeight="1">
      <x:c r="A10" s="196" t="str">
        <x:v>Wohnfläche</x:v>
      </x:c>
      <x:c r="B10" s="196" t="str">
        <x:v>B27 / B29 / B32–C34</x:v>
      </x:c>
      <x:c r="C10" s="196" t="str">
        <x:v>Original 140 m²; Flächen-PDF nennt 140,25 m².</x:v>
      </x:c>
      <x:c r="D10" s="196" t="str">
        <x:v>B27 bleibt leer. Flächenabhängige Ergebnisse bleiben leer, bis eine geprüfte Wohnfläche eingegeben ist.</x:v>
      </x:c>
    </x:row>
    <x:row r="11" ht="70" customHeight="1">
      <x:c r="A11" s="191" t="str">
        <x:v>Terrasse</x:v>
      </x:c>
      <x:c r="B11" s="191" t="str">
        <x:v>EG-Plan und Flächen-PDF, S.1</x:v>
      </x:c>
      <x:c r="C11" s="191" t="str">
        <x:v>5,00 × 3,00 m = 15,00 m², hälftig 7,50 m².</x:v>
      </x:c>
      <x:c r="D11" s="191" t="str">
        <x:v>Angaben sind rechnerisch konsistent.</x:v>
      </x:c>
    </x:row>
    <x:row r="12" ht="70" customHeight="1">
      <x:c r="A12" s="195" t="str">
        <x:v>Bad Dachgeschoss</x:v>
      </x:c>
      <x:c r="B12" s="195" t="str">
        <x:v>DG-Plan und Flächen-PDF, S.1</x:v>
      </x:c>
      <x:c r="C12" s="195" t="str">
        <x:v>Ausgewiesen 7,80 m² nach 2% Putz.</x:v>
      </x:c>
      <x:c r="D12" s="195" t="str">
        <x:v>Angegebene Maßrechnung ergibt 8,2519125 m² vor bzw. 8,08687425 m² nach 2% Abzug. Fachliche Klärung erforderlich.</x:v>
      </x:c>
    </x:row>
    <x:row r="13" ht="70" customHeight="1">
      <x:c r="A13" s="191" t="str">
        <x:v>Wohnkosten</x:v>
      </x:c>
      <x:c r="B13" s="191" t="str">
        <x:v>A24 / A28–A34</x:v>
      </x:c>
      <x:c r="C13" s="191" t="str">
        <x:v>Als Warmkosten bzw. Warmmiete bezeichnet; Energie ausgeschlossen.</x:v>
      </x:c>
      <x:c r="D13" s="191" t="str">
        <x:v>Präzisiert als Monatsbudget ohne Energie und Rücklage. Quellenansatz 190 € bleibt änderbar.</x:v>
      </x:c>
    </x:row>
    <x:row r="14" ht="70" customHeight="1">
      <x:c r="A14" s="196" t="str">
        <x:v>Mietvergleich</x:v>
      </x:c>
      <x:c r="B14" s="196" t="str">
        <x:v>B33 / B34</x:v>
      </x:c>
      <x:c r="C14" s="196" t="str">
        <x:v>Warmmiete 20 €/m², Kaltmiete 15 €/m².</x:v>
      </x:c>
      <x:c r="D14" s="196" t="str">
        <x:v>Unveränderte freie Annahmen, keine Aussage zum tatsächlichen Mietmarkt.</x:v>
      </x:c>
    </x:row>
    <x:row r="15" ht="70" customHeight="1">
      <x:c r="A15" s="191" t="str">
        <x:v>Arbeitswert / Eigenmittel</x:v>
      </x:c>
      <x:c r="B15" s="191" t="str">
        <x:v>B10 / C11 und A3-Leistungsstufen</x:v>
      </x:c>
      <x:c r="C15" s="191" t="str">
        <x:v>Quelle B10: 58.500 €; vorhandene A3-Stufen: 72.500 €. C11: 250.000 € inkl. Arbeit.</x:v>
      </x:c>
      <x:c r="D15" s="191" t="str">
        <x:v>B10 auf 72.500 € abgestimmt. Die Barmittel 191.500 € bleiben erhalten; wirtschaftliche Eigenmittel somit 264.000 €. Kein zusätzlicher Bargeldabzug.</x:v>
      </x:c>
    </x:row>
    <x:row r="16" ht="70" customHeight="1">
      <x:c r="A16" s="195" t="str">
        <x:v>Preiszuordnung</x:v>
      </x:c>
      <x:c r="B16" s="195" t="str">
        <x:v>Vorhandene A3-Leistungsstufen</x:v>
      </x:c>
      <x:c r="C16" s="195" t="str">
        <x:v>Basis 910.000 €, Klassik 946.800 €, Komfort 1.024.800 €.</x:v>
      </x:c>
      <x:c r="D16" s="195" t="str">
        <x:v>Material Basis 42.300 € und Arbeitswert 72.500 €; Klassik 27.000 € und 51.000 €. Gleiches rechnerisches Gesamtäquivalent 1.024.800 €.</x:v>
      </x:c>
    </x:row>
    <x:row r="17" ht="70" customHeight="1">
      <x:c r="A17" s="191" t="str">
        <x:v>Darstellung</x:v>
      </x:c>
      <x:c r="B17" s="191" t="str">
        <x:v>Gesamte Arbeitsmappe</x:v>
      </x:c>
      <x:c r="C17" s="191" t="str">
        <x:v>Quellenlayout, gelbe/grüne Flächen.</x:v>
      </x:c>
      <x:c r="D17" s="191" t="str">
        <x:v>SABO-CI mit Original-Logo, Braun, Beige, Lindgrün und Greige. Inhaltliche Reihenfolge bleibt erhalten.</x:v>
      </x:c>
    </x:row>
    <x:row r="18">
      <x:c r="A18" s="191"/>
      <x:c r="B18" s="191"/>
      <x:c r="C18" s="191"/>
      <x:c r="D18" s="191"/>
    </x:row>
  </x:sheetData>
  <x:mergeCells>
    <x:mergeCell ref="A1:D1"/>
  </x:mergeCells>
  <x:pageMargins left="0.7" right="0.7" top="0.75" bottom="0.75" header="0.3" footer="0.3"/>
</x:worksheet>
</file>