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276422ffc55409b" /></Relationships>
</file>

<file path=xl/workbook.xml><?xml version="1.0" encoding="utf-8"?>
<x:workbook xmlns:x="http://schemas.openxmlformats.org/spreadsheetml/2006/main">
  <x:sheets>
    <x:sheet xmlns:r="http://schemas.openxmlformats.org/officeDocument/2006/relationships" name="Tabelle1" sheetId="2" r:id="Re5f35477856d405d"/>
    <x:sheet xmlns:r="http://schemas.openxmlformats.org/officeDocument/2006/relationships" name="Prüfhilfe" sheetId="3" r:id="R7e99719c3a3f45d7"/>
  </x:sheets>
</x:workbook>
</file>

<file path=xl/sharedStrings.xml><?xml version="1.0" encoding="utf-8"?>
<x:sst xmlns:x="http://schemas.openxmlformats.org/spreadsheetml/2006/main">
  <x:si>
    <x:t xml:space="preserve">m²</x:t>
  </x:si>
</x:sst>
</file>

<file path=xl/styles.xml><?xml version="1.0" encoding="utf-8"?>
<x:styleSheet xmlns:x="http://schemas.openxmlformats.org/spreadsheetml/2006/main">
  <x:numFmts count="5">
    <x:numFmt numFmtId="164" formatCode="#,##0.00\ &quot;€&quot;"/>
    <x:numFmt numFmtId="200" formatCode="#,##0.00&quot; €&quot;;(#,##0.00)&quot; €&quot;;&quot;–&quot;"/>
    <x:numFmt numFmtId="201" formatCode="0.00"/>
    <x:numFmt numFmtId="202" formatCode="0.00%"/>
    <x:numFmt numFmtId="203" formatCode="0"/>
  </x:numFmts>
  <x:fonts count="24">
    <x:font>
      <x:sz val="11"/>
      <x:color theme="1"/>
      <x:name val="Aptos Narrow"/>
    </x:font>
    <x:font>
      <x:sz val="12"/>
      <x:color theme="1"/>
      <x:name val="Aptos Narrow"/>
    </x:font>
    <x:font>
      <x:b/>
      <x:sz val="12"/>
      <x:color theme="1"/>
      <x:name val="Aptos Narrow"/>
    </x:font>
    <x:font>
      <x:b/>
      <x:sz val="14"/>
      <x:color theme="1"/>
      <x:name val="Aptos Narrow"/>
    </x:font>
    <x:font>
      <x:sz val="20"/>
      <x:name val="Aptos Narrow"/>
    </x:font>
    <x:font>
      <x:b/>
      <x:sz val="20"/>
      <x:name val="Aptos Narrow"/>
    </x:font>
    <x:font>
      <x:sz val="12"/>
      <x:color theme="1"/>
      <x:name val="Aptos Narrow"/>
    </x:font>
    <x:font>
      <x:b/>
      <x:sz val="10"/>
      <x:color theme="1"/>
      <x:name val="Aptos Narrow"/>
    </x:font>
    <x:font>
      <x:sz val="10"/>
      <x:color theme="1"/>
      <x:name val="Aptos Narrow"/>
    </x:font>
    <x:font>
      <x:sz val="11"/>
      <x:color theme="6" tint="0.59999"/>
      <x:name val="Aptos Narrow"/>
    </x:font>
    <x:font>
      <x:sz val="8"/>
      <x:name val="Aptos Narrow"/>
    </x:font>
    <x:font>
      <x:b/>
      <x:sz val="28"/>
      <x:name val="Aptos Narrow"/>
    </x:font>
    <x:font>
      <x:b/>
      <x:sz val="36"/>
      <x:name val="Aptos Narrow"/>
    </x:font>
    <x:font>
      <x:b/>
      <x:sz val="20"/>
      <x:color theme="5" tint="-0.24998"/>
      <x:name val="Aptos Narrow"/>
    </x:font>
    <x:font>
      <x:b/>
      <x:sz val="11"/>
      <x:color theme="1"/>
      <x:name val="Aptos Narrow"/>
    </x:font>
    <x:font>
      <x:b/>
      <x:sz val="11"/>
      <x:color rgb="FF262824"/>
      <x:name val="Arial"/>
    </x:font>
    <x:font>
      <x:sz val="11"/>
      <x:color rgb="FF262824"/>
      <x:name val="Arial"/>
    </x:font>
    <x:font>
      <x:b/>
      <x:sz val="17"/>
      <x:color rgb="FF86574F"/>
      <x:name val="Arial"/>
    </x:font>
    <x:font>
      <x:sz val="10"/>
      <x:color rgb="FF746B60"/>
      <x:name val="Arial"/>
    </x:font>
    <x:font>
      <x:b/>
      <x:sz val="10"/>
      <x:color rgb="FF746B60"/>
      <x:name val="Arial"/>
    </x:font>
    <x:font>
      <x:b/>
      <x:sz val="12"/>
      <x:color rgb="FF86574F"/>
      <x:name val="Arial"/>
    </x:font>
    <x:font>
      <x:b/>
      <x:sz val="12"/>
      <x:color rgb="FF262824"/>
      <x:name val="Arial"/>
    </x:font>
    <x:font>
      <x:sz val="11"/>
      <x:color rgb="FF86574F"/>
      <x:name val="Arial"/>
    </x:font>
    <x:font>
      <x:b/>
      <x:sz val="11"/>
      <x:color rgb="FF86574F"/>
      <x:name val="Arial"/>
    </x:font>
  </x:fonts>
  <x:fills count="12">
    <x:fill>
      <x:patternFill patternType="none"/>
    </x:fill>
    <x:fill>
      <x:patternFill patternType="gray125"/>
    </x:fill>
    <x:fill>
      <x:patternFill patternType="solid">
        <x:fgColor theme="0"/>
      </x:patternFill>
    </x:fill>
    <x:fill>
      <x:patternFill patternType="solid">
        <x:fgColor rgb="FFFFFF00"/>
      </x:patternFill>
    </x:fill>
    <x:fill>
      <x:patternFill patternType="solid">
        <x:fgColor theme="6" tint="0.59999"/>
      </x:patternFill>
    </x:fill>
    <x:fill>
      <x:patternFill patternType="solid">
        <x:fgColor rgb="FF83E28E"/>
      </x:patternFill>
    </x:fill>
    <x:fill>
      <x:patternFill patternType="solid">
        <x:fgColor theme="4" tint="0.79998"/>
      </x:patternFill>
    </x:fill>
    <x:fill>
      <x:patternFill patternType="solid">
        <x:fgColor rgb="FFC0E6F5"/>
      </x:patternFill>
    </x:fill>
    <x:fill>
      <x:patternFill patternType="solid">
        <x:fgColor rgb="FFFFFFFF"/>
      </x:patternFill>
    </x:fill>
    <x:fill>
      <x:patternFill patternType="solid">
        <x:fgColor rgb="FFF2E9DB"/>
      </x:patternFill>
    </x:fill>
    <x:fill>
      <x:patternFill patternType="solid">
        <x:fgColor rgb="FFE6EBD9"/>
      </x:patternFill>
    </x:fill>
    <x:fill>
      <x:patternFill patternType="solid">
        <x:fgColor rgb="FFEAE7E1"/>
      </x:patternFill>
    </x:fill>
  </x:fills>
  <x:borders count="13">
    <x:border/>
    <x:border>
      <x:top style="thick">
        <x:color auto="1"/>
      </x:top>
      <x:bottom style="thick">
        <x:color auto="1"/>
      </x:bottom>
    </x:border>
    <x:border diagonalUp="0" diagonalDown="0">
      <x:left style="none"/>
      <x:top style="none"/>
    </x:border>
    <x:border diagonalUp="0" diagonalDown="0">
      <x:top style="none"/>
    </x:border>
    <x:border diagonalUp="0" diagonalDown="0">
      <x:right style="none"/>
      <x:top style="none"/>
    </x:border>
    <x:border diagonalUp="0" diagonalDown="0">
      <x:left style="none"/>
    </x:border>
    <x:border diagonalUp="0" diagonalDown="0"/>
    <x:border diagonalUp="0" diagonalDown="0">
      <x:right style="none"/>
    </x:border>
    <x:border diagonalUp="0" diagonalDown="0">
      <x:top style="thick">
        <x:color auto="1"/>
      </x:top>
      <x:bottom style="thick">
        <x:color auto="1"/>
      </x:bottom>
    </x:border>
    <x:border diagonalUp="0" diagonalDown="0">
      <x:left style="none"/>
      <x:bottom style="none"/>
    </x:border>
    <x:border diagonalUp="0" diagonalDown="0">
      <x:bottom style="none"/>
    </x:border>
    <x:border diagonalUp="0" diagonalDown="0">
      <x:right style="none"/>
      <x:bottom style="none"/>
    </x:border>
    <x:border diagonalUp="0" diagonalDown="0">
      <x:left style="thin">
        <x:color rgb="FF86574F"/>
      </x:left>
    </x:border>
  </x:borders>
  <x:cellStyleXfs count="1">
    <x:xf numFmtId="0" fontId="0" fillId="0" borderId="0"/>
  </x:cellStyleXfs>
  <x:cellXfs count="197">
    <x:xf numFmtId="0" fontId="0" fillId="0" borderId="0" xfId="0"/>
    <x:xf numFmtId="0" fontId="0" fillId="2" borderId="0" xfId="0" applyFill="1"/>
    <x:xf numFmtId="164" fontId="1" fillId="2" borderId="0" xfId="0" applyNumberFormat="1" applyFont="1" applyFill="1"/>
    <x:xf numFmtId="0" fontId="1" fillId="2" borderId="0" xfId="0" applyFont="1" applyFill="1"/>
    <x:xf numFmtId="164" fontId="2" fillId="4" borderId="1" xfId="0" applyNumberFormat="1" applyFont="1" applyFill="1" applyBorder="1"/>
    <x:xf numFmtId="0" fontId="2" fillId="4" borderId="0" xfId="0" applyFont="1" applyFill="1"/>
    <x:xf numFmtId="0" fontId="1" fillId="0" borderId="0" xfId="0" applyFont="1"/>
    <x:xf numFmtId="9" fontId="1" fillId="2" borderId="0" xfId="0" applyNumberFormat="1" applyFont="1" applyFill="1"/>
    <x:xf numFmtId="164" fontId="2" fillId="2" borderId="0" xfId="0" applyNumberFormat="1" applyFont="1" applyFill="1"/>
    <x:xf numFmtId="0" fontId="2" fillId="2" borderId="0" xfId="0" applyFont="1" applyFill="1"/>
    <x:xf numFmtId="0" fontId="6" fillId="2" borderId="0" xfId="0" applyFont="1" applyFill="1"/>
    <x:xf numFmtId="0" fontId="9" fillId="2" borderId="0" xfId="0" applyFont="1" applyFill="1"/>
    <x:xf numFmtId="0" fontId="1" fillId="2" borderId="0" xfId="0" applyFont="1" applyFill="1" applyAlignment="1">
      <x:alignment wrapText="1"/>
    </x:xf>
    <x:xf numFmtId="0" fontId="3" fillId="2" borderId="0" xfId="0" applyFont="1" applyFill="1"/>
    <x:xf numFmtId="0" fontId="1" fillId="5" borderId="0" xfId="0" applyFont="1" applyFill="1"/>
    <x:xf numFmtId="0" fontId="2" fillId="0" borderId="0" xfId="0" applyFont="1"/>
    <x:xf numFmtId="164" fontId="2" fillId="0" borderId="0" xfId="0" applyNumberFormat="1" applyFont="1"/>
    <x:xf numFmtId="0" fontId="9" fillId="0" borderId="0" xfId="0" applyFont="1"/>
    <x:xf numFmtId="0" fontId="1" fillId="2" borderId="0" xfId="0" applyFont="1" applyFill="1" applyAlignment="1">
      <x:alignment vertical="top"/>
    </x:xf>
    <x:xf numFmtId="0" fontId="3" fillId="0" borderId="0" xfId="0" applyFont="1"/>
    <x:xf numFmtId="0" fontId="4" fillId="0" borderId="0" xfId="0" applyFont="1" applyAlignment="1">
      <x:alignment vertical="center" wrapText="1"/>
    </x:xf>
    <x:xf numFmtId="164" fontId="1" fillId="0" borderId="0" xfId="0" applyNumberFormat="1" applyFont="1"/>
    <x:xf numFmtId="164" fontId="14" fillId="6" borderId="0" xfId="0" applyNumberFormat="1" applyFont="1" applyFill="1"/>
    <x:xf numFmtId="164" fontId="14" fillId="2" borderId="0" xfId="0" applyNumberFormat="1" applyFont="1" applyFill="1"/>
    <x:xf numFmtId="164" fontId="14" fillId="7" borderId="0" xfId="0" applyNumberFormat="1" applyFont="1" applyFill="1"/>
    <x:xf numFmtId="164" fontId="2" fillId="7" borderId="0" xfId="0" applyNumberFormat="1" applyFont="1" applyFill="1"/>
    <x:xf numFmtId="164" fontId="2" fillId="7" borderId="1" xfId="0" applyNumberFormat="1" applyFont="1" applyFill="1" applyBorder="1"/>
    <x:xf numFmtId="0" fontId="1" fillId="7" borderId="0" xfId="0" applyFont="1" applyFill="1"/>
    <x:xf numFmtId="0" fontId="2" fillId="7" borderId="0" xfId="0" applyFont="1" applyFill="1"/>
    <x:xf numFmtId="0" fontId="8" fillId="2" borderId="0" xfId="0" applyFont="1" applyFill="1" applyAlignment="1">
      <x:alignment horizontal="center" vertical="top" wrapText="1"/>
    </x:xf>
    <x:xf numFmtId="0" fontId="3" fillId="3" borderId="0" xfId="0" applyFont="1" applyFill="1" applyAlignment="1">
      <x:alignment horizontal="center"/>
    </x:xf>
    <x:xf numFmtId="0" fontId="5" fillId="0" borderId="0" xfId="0" applyFont="1" applyAlignment="1">
      <x:alignment horizontal="center" vertical="center" wrapText="1"/>
    </x:xf>
    <x:xf numFmtId="0" fontId="5" fillId="8" borderId="0" xfId="0" applyNumberFormat="1" applyFont="1" applyFill="1" applyBorder="1" applyAlignment="1">
      <x:alignment horizontal="center" vertical="center" wrapText="1"/>
    </x:xf>
    <x:xf numFmtId="0" fontId="3" fillId="8" borderId="0" xfId="0" applyNumberFormat="1" applyFont="1" applyFill="1" applyBorder="1" applyAlignment="1">
      <x:alignment horizontal="center"/>
    </x:xf>
    <x:xf numFmtId="0" fontId="1" fillId="8" borderId="0" xfId="0" applyNumberFormat="1" applyFont="1" applyFill="1" applyBorder="1"/>
    <x:xf numFmtId="164" fontId="1" fillId="8" borderId="0" xfId="0" applyNumberFormat="1" applyFont="1" applyFill="1" applyBorder="1"/>
    <x:xf numFmtId="0" fontId="2" fillId="8" borderId="0" xfId="0" applyNumberFormat="1" applyFont="1" applyFill="1" applyBorder="1"/>
    <x:xf numFmtId="164" fontId="2" fillId="8" borderId="0" xfId="0" applyNumberFormat="1" applyFont="1" applyFill="1" applyBorder="1"/>
    <x:xf numFmtId="164" fontId="2" fillId="8" borderId="1" xfId="0" applyNumberFormat="1" applyFont="1" applyFill="1" applyBorder="1"/>
    <x:xf numFmtId="164" fontId="14" fillId="8" borderId="0" xfId="0" applyNumberFormat="1" applyFont="1" applyFill="1" applyBorder="1"/>
    <x:xf numFmtId="0" fontId="1" fillId="8" borderId="0" xfId="0" applyNumberFormat="1" applyFont="1" applyFill="1" applyBorder="1" applyAlignment="1">
      <x:alignment wrapText="1"/>
    </x:xf>
    <x:xf numFmtId="0" fontId="9" fillId="8" borderId="0" xfId="0" applyNumberFormat="1" applyFont="1" applyFill="1" applyBorder="1"/>
    <x:xf numFmtId="0" fontId="8" fillId="8" borderId="0" xfId="0" applyNumberFormat="1" applyFont="1" applyFill="1" applyBorder="1" applyAlignment="1">
      <x:alignment horizontal="center" vertical="top" wrapText="1"/>
    </x:xf>
    <x:xf numFmtId="0" fontId="0" fillId="8" borderId="0" xfId="0" applyNumberFormat="1" applyFont="1" applyFill="1" applyBorder="1"/>
    <x:xf numFmtId="0" fontId="15" fillId="8" borderId="0" xfId="0" applyNumberFormat="1" applyFont="1" applyFill="1" applyBorder="1" applyAlignment="1">
      <x:alignment horizontal="center" vertical="center" wrapText="1"/>
    </x:xf>
    <x:xf numFmtId="0" fontId="15" fillId="8" borderId="0" xfId="0" applyNumberFormat="1" applyFont="1" applyFill="1" applyBorder="1" applyAlignment="1">
      <x:alignment horizontal="center"/>
    </x:xf>
    <x:xf numFmtId="0" fontId="16" fillId="8" borderId="0" xfId="0" applyNumberFormat="1" applyFont="1" applyFill="1" applyBorder="1"/>
    <x:xf numFmtId="164" fontId="16" fillId="8" borderId="0" xfId="0" applyNumberFormat="1" applyFont="1" applyFill="1" applyBorder="1"/>
    <x:xf numFmtId="0" fontId="15" fillId="8" borderId="0" xfId="0" applyNumberFormat="1" applyFont="1" applyFill="1" applyBorder="1"/>
    <x:xf numFmtId="164" fontId="15" fillId="8" borderId="0" xfId="0" applyNumberFormat="1" applyFont="1" applyFill="1" applyBorder="1"/>
    <x:xf numFmtId="164" fontId="15" fillId="8" borderId="1" xfId="0" applyNumberFormat="1" applyFont="1" applyFill="1" applyBorder="1"/>
    <x:xf numFmtId="0" fontId="16" fillId="8" borderId="0" xfId="0" applyNumberFormat="1" applyFont="1" applyFill="1" applyBorder="1" applyAlignment="1">
      <x:alignment wrapText="1"/>
    </x:xf>
    <x:xf numFmtId="0" fontId="16" fillId="8" borderId="0" xfId="0" applyNumberFormat="1" applyFont="1" applyFill="1" applyBorder="1" applyAlignment="1">
      <x:alignment horizontal="center" vertical="top" wrapText="1"/>
    </x:xf>
    <x:xf numFmtId="0" fontId="15" fillId="8" borderId="2" xfId="0" applyNumberFormat="1" applyFont="1" applyFill="1" applyBorder="1" applyAlignment="1">
      <x:alignment horizontal="center" vertical="center" wrapText="1"/>
    </x:xf>
    <x:xf numFmtId="0" fontId="15" fillId="8" borderId="3" xfId="0" applyNumberFormat="1" applyFont="1" applyFill="1" applyBorder="1" applyAlignment="1">
      <x:alignment horizontal="center" vertical="center" wrapText="1"/>
    </x:xf>
    <x:xf numFmtId="0" fontId="15" fillId="8" borderId="4" xfId="0" applyNumberFormat="1" applyFont="1" applyFill="1" applyBorder="1" applyAlignment="1">
      <x:alignment horizontal="center" vertical="center" wrapText="1"/>
    </x:xf>
    <x:xf numFmtId="0" fontId="15" fillId="8" borderId="5" xfId="0" applyNumberFormat="1" applyFont="1" applyFill="1" applyBorder="1" applyAlignment="1">
      <x:alignment horizontal="center"/>
    </x:xf>
    <x:xf numFmtId="0" fontId="15" fillId="8" borderId="6" xfId="0" applyNumberFormat="1" applyFont="1" applyFill="1" applyBorder="1" applyAlignment="1">
      <x:alignment horizontal="center"/>
    </x:xf>
    <x:xf numFmtId="0" fontId="15" fillId="8" borderId="7" xfId="0" applyNumberFormat="1" applyFont="1" applyFill="1" applyBorder="1" applyAlignment="1">
      <x:alignment horizontal="center"/>
    </x:xf>
    <x:xf numFmtId="0" fontId="16" fillId="8" borderId="5" xfId="0" applyNumberFormat="1" applyFont="1" applyFill="1" applyBorder="1"/>
    <x:xf numFmtId="164" fontId="16" fillId="8" borderId="6" xfId="0" applyNumberFormat="1" applyFont="1" applyFill="1" applyBorder="1"/>
    <x:xf numFmtId="0" fontId="16" fillId="8" borderId="7" xfId="0" applyNumberFormat="1" applyFont="1" applyFill="1" applyBorder="1"/>
    <x:xf numFmtId="0" fontId="15" fillId="8" borderId="5" xfId="0" applyNumberFormat="1" applyFont="1" applyFill="1" applyBorder="1"/>
    <x:xf numFmtId="164" fontId="15" fillId="8" borderId="6" xfId="0" applyNumberFormat="1" applyFont="1" applyFill="1" applyBorder="1"/>
    <x:xf numFmtId="164" fontId="16" fillId="8" borderId="7" xfId="0" applyNumberFormat="1" applyFont="1" applyFill="1" applyBorder="1"/>
    <x:xf numFmtId="164" fontId="15" fillId="8" borderId="8" xfId="0" applyNumberFormat="1" applyFont="1" applyFill="1" applyBorder="1"/>
    <x:xf numFmtId="0" fontId="16" fillId="8" borderId="5" xfId="0" applyNumberFormat="1" applyFont="1" applyFill="1" applyBorder="1" applyAlignment="1">
      <x:alignment wrapText="1"/>
    </x:xf>
    <x:xf numFmtId="0" fontId="16" fillId="8" borderId="6" xfId="0" applyNumberFormat="1" applyFont="1" applyFill="1" applyBorder="1"/>
    <x:xf numFmtId="0" fontId="16" fillId="8" borderId="5" xfId="0" applyNumberFormat="1" applyFont="1" applyFill="1" applyBorder="1" applyAlignment="1">
      <x:alignment horizontal="center" vertical="top" wrapText="1"/>
    </x:xf>
    <x:xf numFmtId="0" fontId="16" fillId="8" borderId="6" xfId="0" applyNumberFormat="1" applyFont="1" applyFill="1" applyBorder="1" applyAlignment="1">
      <x:alignment horizontal="center" vertical="top" wrapText="1"/>
    </x:xf>
    <x:xf numFmtId="0" fontId="16" fillId="8" borderId="7" xfId="0" applyNumberFormat="1" applyFont="1" applyFill="1" applyBorder="1" applyAlignment="1">
      <x:alignment horizontal="center" vertical="top" wrapText="1"/>
    </x:xf>
    <x:xf numFmtId="0" fontId="16" fillId="8" borderId="9" xfId="0" applyNumberFormat="1" applyFont="1" applyFill="1" applyBorder="1"/>
    <x:xf numFmtId="0" fontId="16" fillId="8" borderId="10" xfId="0" applyNumberFormat="1" applyFont="1" applyFill="1" applyBorder="1"/>
    <x:xf numFmtId="0" fontId="16" fillId="8" borderId="11" xfId="0" applyNumberFormat="1" applyFont="1" applyFill="1" applyBorder="1"/>
    <x:xf numFmtId="0" fontId="15" fillId="8" borderId="5" xfId="0" applyNumberFormat="1" applyFont="1" applyFill="1" applyBorder="1" applyAlignment="1">
      <x:alignment horizontal="center" vertical="center"/>
    </x:xf>
    <x:xf numFmtId="0" fontId="15" fillId="8" borderId="6" xfId="0" applyNumberFormat="1" applyFont="1" applyFill="1" applyBorder="1" applyAlignment="1">
      <x:alignment horizontal="center" vertical="center"/>
    </x:xf>
    <x:xf numFmtId="0" fontId="15" fillId="8" borderId="7" xfId="0" applyNumberFormat="1" applyFont="1" applyFill="1" applyBorder="1" applyAlignment="1">
      <x:alignment horizontal="center" vertical="center"/>
    </x:xf>
    <x:xf numFmtId="0" fontId="16" fillId="8" borderId="5" xfId="0" applyNumberFormat="1" applyFont="1" applyFill="1" applyBorder="1" applyAlignment="1">
      <x:alignment vertical="center"/>
    </x:xf>
    <x:xf numFmtId="164" fontId="16" fillId="8" borderId="6" xfId="0" applyNumberFormat="1" applyFont="1" applyFill="1" applyBorder="1" applyAlignment="1">
      <x:alignment vertical="center"/>
    </x:xf>
    <x:xf numFmtId="0" fontId="16" fillId="8" borderId="7" xfId="0" applyNumberFormat="1" applyFont="1" applyFill="1" applyBorder="1" applyAlignment="1">
      <x:alignment vertical="center"/>
    </x:xf>
    <x:xf numFmtId="0" fontId="15" fillId="8" borderId="5" xfId="0" applyNumberFormat="1" applyFont="1" applyFill="1" applyBorder="1" applyAlignment="1">
      <x:alignment vertical="center"/>
    </x:xf>
    <x:xf numFmtId="164" fontId="15" fillId="8" borderId="6" xfId="0" applyNumberFormat="1" applyFont="1" applyFill="1" applyBorder="1" applyAlignment="1">
      <x:alignment vertical="center"/>
    </x:xf>
    <x:xf numFmtId="164" fontId="16" fillId="8" borderId="7" xfId="0" applyNumberFormat="1" applyFont="1" applyFill="1" applyBorder="1" applyAlignment="1">
      <x:alignment vertical="center"/>
    </x:xf>
    <x:xf numFmtId="164" fontId="15" fillId="8" borderId="8" xfId="0" applyNumberFormat="1" applyFont="1" applyFill="1" applyBorder="1" applyAlignment="1">
      <x:alignment vertical="center"/>
    </x:xf>
    <x:xf numFmtId="0" fontId="16" fillId="8" borderId="5" xfId="0" applyNumberFormat="1" applyFont="1" applyFill="1" applyBorder="1" applyAlignment="1">
      <x:alignment vertical="center" wrapText="1"/>
    </x:xf>
    <x:xf numFmtId="0" fontId="16" fillId="8" borderId="6" xfId="0" applyNumberFormat="1" applyFont="1" applyFill="1" applyBorder="1" applyAlignment="1">
      <x:alignment vertical="center"/>
    </x:xf>
    <x:xf numFmtId="0" fontId="16" fillId="8" borderId="5" xfId="0" applyNumberFormat="1" applyFont="1" applyFill="1" applyBorder="1" applyAlignment="1">
      <x:alignment horizontal="center" vertical="center" wrapText="1"/>
    </x:xf>
    <x:xf numFmtId="0" fontId="16" fillId="8" borderId="6" xfId="0" applyNumberFormat="1" applyFont="1" applyFill="1" applyBorder="1" applyAlignment="1">
      <x:alignment horizontal="center" vertical="center" wrapText="1"/>
    </x:xf>
    <x:xf numFmtId="0" fontId="16" fillId="8" borderId="7" xfId="0" applyNumberFormat="1" applyFont="1" applyFill="1" applyBorder="1" applyAlignment="1">
      <x:alignment horizontal="center" vertical="center" wrapText="1"/>
    </x:xf>
    <x:xf numFmtId="0" fontId="16" fillId="8" borderId="9" xfId="0" applyNumberFormat="1" applyFont="1" applyFill="1" applyBorder="1" applyAlignment="1">
      <x:alignment vertical="center"/>
    </x:xf>
    <x:xf numFmtId="0" fontId="16" fillId="8" borderId="10" xfId="0" applyNumberFormat="1" applyFont="1" applyFill="1" applyBorder="1" applyAlignment="1">
      <x:alignment vertical="center"/>
    </x:xf>
    <x:xf numFmtId="0" fontId="16" fillId="8" borderId="11" xfId="0" applyNumberFormat="1" applyFont="1" applyFill="1" applyBorder="1" applyAlignment="1">
      <x:alignment vertical="center"/>
    </x:xf>
    <x:xf numFmtId="0" fontId="15" fillId="8" borderId="5" xfId="0" applyNumberFormat="1" applyFont="1" applyFill="1" applyBorder="1" applyAlignment="1">
      <x:alignment horizontal="center" vertical="center" wrapText="1"/>
    </x:xf>
    <x:xf numFmtId="0" fontId="15" fillId="8" borderId="5" xfId="0" applyNumberFormat="1" applyFont="1" applyFill="1" applyBorder="1" applyAlignment="1">
      <x:alignment vertical="center" wrapText="1"/>
    </x:xf>
    <x:xf numFmtId="0" fontId="16" fillId="8" borderId="9" xfId="0" applyNumberFormat="1" applyFont="1" applyFill="1" applyBorder="1" applyAlignment="1">
      <x:alignment vertical="center" wrapText="1"/>
    </x:xf>
    <x:xf numFmtId="200" fontId="16" fillId="8" borderId="6" xfId="0" applyNumberFormat="1" applyFont="1" applyFill="1" applyBorder="1" applyAlignment="1">
      <x:alignment vertical="center"/>
    </x:xf>
    <x:xf numFmtId="200" fontId="16" fillId="8" borderId="7" xfId="0" applyNumberFormat="1" applyFont="1" applyFill="1" applyBorder="1" applyAlignment="1">
      <x:alignment vertical="center"/>
    </x:xf>
    <x:xf numFmtId="200" fontId="15" fillId="8" borderId="6" xfId="0" applyNumberFormat="1" applyFont="1" applyFill="1" applyBorder="1" applyAlignment="1">
      <x:alignment vertical="center"/>
    </x:xf>
    <x:xf numFmtId="200" fontId="15" fillId="8" borderId="8" xfId="0" applyNumberFormat="1" applyFont="1" applyFill="1" applyBorder="1" applyAlignment="1">
      <x:alignment vertical="center"/>
    </x:xf>
    <x:xf numFmtId="200" fontId="15" fillId="8" borderId="6" xfId="0" applyNumberFormat="1" applyFont="1" applyFill="1" applyBorder="1" applyAlignment="1">
      <x:alignment horizontal="center" vertical="center"/>
    </x:xf>
    <x:xf numFmtId="200" fontId="15" fillId="8" borderId="7" xfId="0" applyNumberFormat="1" applyFont="1" applyFill="1" applyBorder="1" applyAlignment="1">
      <x:alignment horizontal="center" vertical="center"/>
    </x:xf>
    <x:xf numFmtId="200" fontId="16" fillId="8" borderId="6" xfId="0" applyNumberFormat="1" applyFont="1" applyFill="1" applyBorder="1" applyAlignment="1">
      <x:alignment horizontal="right" vertical="center"/>
    </x:xf>
    <x:xf numFmtId="200" fontId="16" fillId="8" borderId="7" xfId="0" applyNumberFormat="1" applyFont="1" applyFill="1" applyBorder="1" applyAlignment="1">
      <x:alignment horizontal="right" vertical="center"/>
    </x:xf>
    <x:xf numFmtId="200" fontId="15" fillId="8" borderId="6" xfId="0" applyNumberFormat="1" applyFont="1" applyFill="1" applyBorder="1" applyAlignment="1">
      <x:alignment horizontal="right" vertical="center"/>
    </x:xf>
    <x:xf numFmtId="200" fontId="15" fillId="8" borderId="8" xfId="0" applyNumberFormat="1" applyFont="1" applyFill="1" applyBorder="1" applyAlignment="1">
      <x:alignment horizontal="right" vertical="center"/>
    </x:xf>
    <x:xf numFmtId="200" fontId="15" fillId="8" borderId="7" xfId="0" applyNumberFormat="1" applyFont="1" applyFill="1" applyBorder="1" applyAlignment="1">
      <x:alignment horizontal="right" vertical="center"/>
    </x:xf>
    <x:xf numFmtId="164" fontId="16" fillId="8" borderId="6" xfId="0" applyNumberFormat="1" applyFont="1" applyFill="1" applyBorder="1" applyAlignment="1">
      <x:alignment horizontal="right" vertical="center"/>
    </x:xf>
    <x:xf numFmtId="0" fontId="16" fillId="8" borderId="7" xfId="0" applyNumberFormat="1" applyFont="1" applyFill="1" applyBorder="1" applyAlignment="1">
      <x:alignment horizontal="right" vertical="center"/>
    </x:xf>
    <x:xf numFmtId="0" fontId="16" fillId="8" borderId="6" xfId="0" applyNumberFormat="1" applyFont="1" applyFill="1" applyBorder="1" applyAlignment="1">
      <x:alignment horizontal="right" vertical="center" wrapText="1"/>
    </x:xf>
    <x:xf numFmtId="0" fontId="16" fillId="8" borderId="7" xfId="0" applyNumberFormat="1" applyFont="1" applyFill="1" applyBorder="1" applyAlignment="1">
      <x:alignment horizontal="right" vertical="center" wrapText="1"/>
    </x:xf>
    <x:xf numFmtId="0" fontId="16" fillId="8" borderId="6" xfId="0" applyNumberFormat="1" applyFont="1" applyFill="1" applyBorder="1" applyAlignment="1">
      <x:alignment horizontal="right" vertical="center"/>
    </x:xf>
    <x:xf numFmtId="0" fontId="16" fillId="8" borderId="10" xfId="0" applyNumberFormat="1" applyFont="1" applyFill="1" applyBorder="1" applyAlignment="1">
      <x:alignment horizontal="right" vertical="center"/>
    </x:xf>
    <x:xf numFmtId="0" fontId="16" fillId="8" borderId="11" xfId="0" applyNumberFormat="1" applyFont="1" applyFill="1" applyBorder="1" applyAlignment="1">
      <x:alignment horizontal="right" vertical="center"/>
    </x:xf>
    <x:xf numFmtId="0" fontId="17" fillId="8" borderId="2" xfId="0" applyNumberFormat="1" applyFont="1" applyFill="1" applyBorder="1" applyAlignment="1">
      <x:alignment horizontal="center" vertical="center" wrapText="1"/>
    </x:xf>
    <x:xf numFmtId="0" fontId="17" fillId="8" borderId="3" xfId="0" applyNumberFormat="1" applyFont="1" applyFill="1" applyBorder="1" applyAlignment="1">
      <x:alignment horizontal="center" vertical="center" wrapText="1"/>
    </x:xf>
    <x:xf numFmtId="0" fontId="17" fillId="8" borderId="2" xfId="0" applyNumberFormat="1" applyFont="1" applyFill="1" applyBorder="1" applyAlignment="1">
      <x:alignment horizontal="left" vertical="center" wrapText="1"/>
    </x:xf>
    <x:xf numFmtId="0" fontId="17" fillId="8" borderId="3" xfId="0" applyNumberFormat="1" applyFont="1" applyFill="1" applyBorder="1" applyAlignment="1">
      <x:alignment horizontal="left" vertical="center" wrapText="1"/>
    </x:xf>
    <x:xf numFmtId="200" fontId="18" fillId="8" borderId="7" xfId="0" applyNumberFormat="1" applyFont="1" applyFill="1" applyBorder="1" applyAlignment="1">
      <x:alignment horizontal="right" vertical="center"/>
    </x:xf>
    <x:xf numFmtId="0" fontId="19" fillId="8" borderId="5" xfId="0" applyNumberFormat="1" applyFont="1" applyFill="1" applyBorder="1" applyAlignment="1">
      <x:alignment vertical="center" wrapText="1"/>
    </x:xf>
    <x:xf numFmtId="200" fontId="19" fillId="8" borderId="6" xfId="0" applyNumberFormat="1" applyFont="1" applyFill="1" applyBorder="1" applyAlignment="1">
      <x:alignment horizontal="right" vertical="center"/>
    </x:xf>
    <x:xf numFmtId="201" fontId="16" fillId="8" borderId="6" xfId="0" applyNumberFormat="1" applyFont="1" applyFill="1" applyBorder="1" applyAlignment="1">
      <x:alignment horizontal="right" vertical="center"/>
    </x:xf>
    <x:xf numFmtId="0" fontId="18" fillId="8" borderId="5" xfId="0" applyNumberFormat="1" applyFont="1" applyFill="1" applyBorder="1" applyAlignment="1">
      <x:alignment horizontal="center" vertical="center" wrapText="1"/>
    </x:xf>
    <x:xf numFmtId="0" fontId="18" fillId="8" borderId="6" xfId="0" applyNumberFormat="1" applyFont="1" applyFill="1" applyBorder="1" applyAlignment="1">
      <x:alignment horizontal="right" vertical="center" wrapText="1"/>
    </x:xf>
    <x:xf numFmtId="0" fontId="18" fillId="8" borderId="7" xfId="0" applyNumberFormat="1" applyFont="1" applyFill="1" applyBorder="1" applyAlignment="1">
      <x:alignment horizontal="right" vertical="center" wrapText="1"/>
    </x:xf>
    <x:xf numFmtId="202" fontId="16" fillId="8" borderId="6" xfId="0" applyNumberFormat="1" applyFont="1" applyFill="1" applyBorder="1" applyAlignment="1">
      <x:alignment horizontal="right" vertical="center"/>
    </x:xf>
    <x:xf numFmtId="203" fontId="16" fillId="8" borderId="6" xfId="0" applyNumberFormat="1" applyFont="1" applyFill="1" applyBorder="1" applyAlignment="1">
      <x:alignment horizontal="right" vertical="center"/>
    </x:xf>
    <x:xf numFmtId="0" fontId="20" fillId="8" borderId="5" xfId="0" applyNumberFormat="1" applyFont="1" applyFill="1" applyBorder="1" applyAlignment="1">
      <x:alignment vertical="center" wrapText="1"/>
    </x:xf>
    <x:xf numFmtId="0" fontId="20" fillId="8" borderId="6" xfId="0" applyNumberFormat="1" applyFont="1" applyFill="1" applyBorder="1" applyAlignment="1">
      <x:alignment horizontal="right" vertical="center"/>
    </x:xf>
    <x:xf numFmtId="0" fontId="20" fillId="8" borderId="7" xfId="0" applyNumberFormat="1" applyFont="1" applyFill="1" applyBorder="1" applyAlignment="1">
      <x:alignment horizontal="right" vertical="center"/>
    </x:xf>
    <x:xf numFmtId="0" fontId="18" fillId="8" borderId="5" xfId="0" applyNumberFormat="1" applyFont="1" applyFill="1" applyBorder="1" applyAlignment="1">
      <x:alignment vertical="center" wrapText="1"/>
    </x:xf>
    <x:xf numFmtId="0" fontId="15" fillId="9" borderId="5" xfId="0" applyNumberFormat="1" applyFont="1" applyFill="1" applyBorder="1" applyAlignment="1">
      <x:alignment horizontal="center" vertical="center" wrapText="1"/>
    </x:xf>
    <x:xf numFmtId="0" fontId="15" fillId="9" borderId="6" xfId="0" applyNumberFormat="1" applyFont="1" applyFill="1" applyBorder="1" applyAlignment="1">
      <x:alignment horizontal="center" vertical="center"/>
    </x:xf>
    <x:xf numFmtId="0" fontId="15" fillId="9" borderId="7" xfId="0" applyNumberFormat="1" applyFont="1" applyFill="1" applyBorder="1" applyAlignment="1">
      <x:alignment horizontal="center" vertical="center"/>
    </x:xf>
    <x:xf numFmtId="0" fontId="21" fillId="9" borderId="5" xfId="0" applyNumberFormat="1" applyFont="1" applyFill="1" applyBorder="1" applyAlignment="1">
      <x:alignment horizontal="center" vertical="center" wrapText="1"/>
    </x:xf>
    <x:xf numFmtId="0" fontId="21" fillId="9" borderId="6" xfId="0" applyNumberFormat="1" applyFont="1" applyFill="1" applyBorder="1" applyAlignment="1">
      <x:alignment horizontal="center" vertical="center"/>
    </x:xf>
    <x:xf numFmtId="0" fontId="21" fillId="9" borderId="7" xfId="0" applyNumberFormat="1" applyFont="1" applyFill="1" applyBorder="1" applyAlignment="1">
      <x:alignment horizontal="center" vertical="center"/>
    </x:xf>
    <x:xf numFmtId="0" fontId="21" fillId="9" borderId="5" xfId="0" applyNumberFormat="1" applyFont="1" applyFill="1" applyBorder="1" applyAlignment="1">
      <x:alignment horizontal="left" vertical="center" wrapText="1"/>
    </x:xf>
    <x:xf numFmtId="0" fontId="21" fillId="9" borderId="6" xfId="0" applyNumberFormat="1" applyFont="1" applyFill="1" applyBorder="1" applyAlignment="1">
      <x:alignment horizontal="left" vertical="center"/>
    </x:xf>
    <x:xf numFmtId="0" fontId="21" fillId="9" borderId="7" xfId="0" applyNumberFormat="1" applyFont="1" applyFill="1" applyBorder="1" applyAlignment="1">
      <x:alignment horizontal="left" vertical="center"/>
    </x:xf>
    <x:xf numFmtId="0" fontId="16" fillId="10" borderId="5" xfId="0" applyNumberFormat="1" applyFont="1" applyFill="1" applyBorder="1" applyAlignment="1">
      <x:alignment vertical="center" wrapText="1"/>
    </x:xf>
    <x:xf numFmtId="200" fontId="16" fillId="10" borderId="6" xfId="0" applyNumberFormat="1" applyFont="1" applyFill="1" applyBorder="1" applyAlignment="1">
      <x:alignment horizontal="right" vertical="center"/>
    </x:xf>
    <x:xf numFmtId="200" fontId="16" fillId="10" borderId="7" xfId="0" applyNumberFormat="1" applyFont="1" applyFill="1" applyBorder="1" applyAlignment="1">
      <x:alignment horizontal="right" vertical="center"/>
    </x:xf>
    <x:xf numFmtId="0" fontId="21" fillId="10" borderId="5" xfId="0" applyNumberFormat="1" applyFont="1" applyFill="1" applyBorder="1" applyAlignment="1">
      <x:alignment vertical="center" wrapText="1"/>
    </x:xf>
    <x:xf numFmtId="200" fontId="21" fillId="10" borderId="6" xfId="0" applyNumberFormat="1" applyFont="1" applyFill="1" applyBorder="1" applyAlignment="1">
      <x:alignment horizontal="right" vertical="center"/>
    </x:xf>
    <x:xf numFmtId="200" fontId="21" fillId="10" borderId="7" xfId="0" applyNumberFormat="1" applyFont="1" applyFill="1" applyBorder="1" applyAlignment="1">
      <x:alignment horizontal="right" vertical="center"/>
    </x:xf>
    <x:xf numFmtId="0" fontId="21" fillId="10" borderId="5" xfId="0" applyNumberFormat="1" applyFont="1" applyFill="1" applyBorder="1" applyAlignment="1">
      <x:alignment horizontal="left" vertical="center" wrapText="1"/>
    </x:xf>
    <x:xf numFmtId="200" fontId="21" fillId="10" borderId="6" xfId="0" applyNumberFormat="1" applyFont="1" applyFill="1" applyBorder="1" applyAlignment="1">
      <x:alignment horizontal="left" vertical="center"/>
    </x:xf>
    <x:xf numFmtId="200" fontId="21" fillId="10" borderId="7" xfId="0" applyNumberFormat="1" applyFont="1" applyFill="1" applyBorder="1" applyAlignment="1">
      <x:alignment horizontal="left" vertical="center"/>
    </x:xf>
    <x:xf numFmtId="200" fontId="15" fillId="9" borderId="6" xfId="0" applyNumberFormat="1" applyFont="1" applyFill="1" applyBorder="1" applyAlignment="1">
      <x:alignment horizontal="right" vertical="center"/>
    </x:xf>
    <x:xf numFmtId="200" fontId="15" fillId="9" borderId="7" xfId="0" applyNumberFormat="1" applyFont="1" applyFill="1" applyBorder="1" applyAlignment="1">
      <x:alignment horizontal="right" vertical="center"/>
    </x:xf>
    <x:xf numFmtId="200" fontId="21" fillId="9" borderId="6" xfId="0" applyNumberFormat="1" applyFont="1" applyFill="1" applyBorder="1" applyAlignment="1">
      <x:alignment horizontal="right" vertical="center"/>
    </x:xf>
    <x:xf numFmtId="200" fontId="21" fillId="9" borderId="7" xfId="0" applyNumberFormat="1" applyFont="1" applyFill="1" applyBorder="1" applyAlignment="1">
      <x:alignment horizontal="right" vertical="center"/>
    </x:xf>
    <x:xf numFmtId="200" fontId="21" fillId="9" borderId="6" xfId="0" applyNumberFormat="1" applyFont="1" applyFill="1" applyBorder="1" applyAlignment="1">
      <x:alignment horizontal="left" vertical="center"/>
    </x:xf>
    <x:xf numFmtId="200" fontId="21" fillId="9" borderId="7" xfId="0" applyNumberFormat="1" applyFont="1" applyFill="1" applyBorder="1" applyAlignment="1">
      <x:alignment horizontal="left" vertical="center"/>
    </x:xf>
    <x:xf numFmtId="0" fontId="15" fillId="10" borderId="5" xfId="0" applyNumberFormat="1" applyFont="1" applyFill="1" applyBorder="1" applyAlignment="1">
      <x:alignment horizontal="center" vertical="center" wrapText="1"/>
    </x:xf>
    <x:xf numFmtId="200" fontId="15" fillId="10" borderId="6" xfId="0" applyNumberFormat="1" applyFont="1" applyFill="1" applyBorder="1" applyAlignment="1">
      <x:alignment horizontal="right" vertical="center"/>
    </x:xf>
    <x:xf numFmtId="200" fontId="15" fillId="10" borderId="7" xfId="0" applyNumberFormat="1" applyFont="1" applyFill="1" applyBorder="1" applyAlignment="1">
      <x:alignment horizontal="right" vertical="center"/>
    </x:xf>
    <x:xf numFmtId="0" fontId="21" fillId="10" borderId="5" xfId="0" applyNumberFormat="1" applyFont="1" applyFill="1" applyBorder="1" applyAlignment="1">
      <x:alignment horizontal="center" vertical="center" wrapText="1"/>
    </x:xf>
    <x:xf numFmtId="0" fontId="16" fillId="9" borderId="5" xfId="0" applyNumberFormat="1" applyFont="1" applyFill="1" applyBorder="1" applyAlignment="1">
      <x:alignment vertical="center" wrapText="1"/>
    </x:xf>
    <x:xf numFmtId="0" fontId="16" fillId="9" borderId="6" xfId="0" applyNumberFormat="1" applyFont="1" applyFill="1" applyBorder="1" applyAlignment="1">
      <x:alignment horizontal="right" vertical="center"/>
    </x:xf>
    <x:xf numFmtId="0" fontId="16" fillId="9" borderId="7" xfId="0" applyNumberFormat="1" applyFont="1" applyFill="1" applyBorder="1" applyAlignment="1">
      <x:alignment horizontal="right" vertical="center"/>
    </x:xf>
    <x:xf numFmtId="0" fontId="21" fillId="9" borderId="5" xfId="0" applyNumberFormat="1" applyFont="1" applyFill="1" applyBorder="1" applyAlignment="1">
      <x:alignment vertical="center" wrapText="1"/>
    </x:xf>
    <x:xf numFmtId="0" fontId="21" fillId="9" borderId="6" xfId="0" applyNumberFormat="1" applyFont="1" applyFill="1" applyBorder="1" applyAlignment="1">
      <x:alignment horizontal="right" vertical="center"/>
    </x:xf>
    <x:xf numFmtId="0" fontId="21" fillId="9" borderId="7" xfId="0" applyNumberFormat="1" applyFont="1" applyFill="1" applyBorder="1" applyAlignment="1">
      <x:alignment horizontal="right" vertical="center"/>
    </x:xf>
    <x:xf numFmtId="0" fontId="15" fillId="11" borderId="5" xfId="0" applyNumberFormat="1" applyFont="1" applyFill="1" applyBorder="1" applyAlignment="1">
      <x:alignment vertical="center" wrapText="1"/>
    </x:xf>
    <x:xf numFmtId="200" fontId="15" fillId="11" borderId="6" xfId="0" applyNumberFormat="1" applyFont="1" applyFill="1" applyBorder="1" applyAlignment="1">
      <x:alignment horizontal="right" vertical="center"/>
    </x:xf>
    <x:xf numFmtId="200" fontId="16" fillId="11" borderId="7" xfId="0" applyNumberFormat="1" applyFont="1" applyFill="1" applyBorder="1" applyAlignment="1">
      <x:alignment horizontal="right" vertical="center"/>
    </x:xf>
    <x:xf numFmtId="200" fontId="15" fillId="11" borderId="7" xfId="0" applyNumberFormat="1" applyFont="1" applyFill="1" applyBorder="1" applyAlignment="1">
      <x:alignment horizontal="right" vertical="center"/>
    </x:xf>
    <x:xf numFmtId="200" fontId="20" fillId="11" borderId="6" xfId="0" applyNumberFormat="1" applyFont="1" applyFill="1" applyBorder="1" applyAlignment="1">
      <x:alignment horizontal="right" vertical="center"/>
    </x:xf>
    <x:xf numFmtId="200" fontId="15" fillId="11" borderId="8" xfId="0" applyNumberFormat="1" applyFont="1" applyFill="1" applyBorder="1" applyAlignment="1">
      <x:alignment horizontal="right" vertical="center"/>
    </x:xf>
    <x:xf numFmtId="200" fontId="20" fillId="11" borderId="8" xfId="0" applyNumberFormat="1" applyFont="1" applyFill="1" applyBorder="1" applyAlignment="1">
      <x:alignment horizontal="right" vertical="center"/>
    </x:xf>
    <x:xf numFmtId="0" fontId="16" fillId="11" borderId="5" xfId="0" applyNumberFormat="1" applyFont="1" applyFill="1" applyBorder="1" applyAlignment="1">
      <x:alignment vertical="center" wrapText="1"/>
    </x:xf>
    <x:xf numFmtId="200" fontId="16" fillId="11" borderId="6" xfId="0" applyNumberFormat="1" applyFont="1" applyFill="1" applyBorder="1" applyAlignment="1">
      <x:alignment horizontal="right" vertical="center"/>
    </x:xf>
    <x:xf numFmtId="200" fontId="16" fillId="9" borderId="6" xfId="0" applyNumberFormat="1" applyFont="1" applyFill="1" applyBorder="1" applyAlignment="1">
      <x:alignment horizontal="right" vertical="center"/>
    </x:xf>
    <x:xf numFmtId="200" fontId="22" fillId="9" borderId="6" xfId="0" applyNumberFormat="1" applyFont="1" applyFill="1" applyBorder="1" applyAlignment="1">
      <x:alignment horizontal="right" vertical="center"/>
    </x:xf>
    <x:xf numFmtId="200" fontId="23" fillId="9" borderId="6" xfId="0" applyNumberFormat="1" applyFont="1" applyFill="1" applyBorder="1" applyAlignment="1">
      <x:alignment horizontal="right" vertical="center"/>
    </x:xf>
    <x:xf numFmtId="201" fontId="16" fillId="9" borderId="6" xfId="0" applyNumberFormat="1" applyFont="1" applyFill="1" applyBorder="1" applyAlignment="1">
      <x:alignment horizontal="right" vertical="center"/>
    </x:xf>
    <x:xf numFmtId="201" fontId="22" fillId="9" borderId="6" xfId="0" applyNumberFormat="1" applyFont="1" applyFill="1" applyBorder="1" applyAlignment="1">
      <x:alignment horizontal="right" vertical="center"/>
    </x:xf>
    <x:xf numFmtId="202" fontId="16" fillId="9" borderId="6" xfId="0" applyNumberFormat="1" applyFont="1" applyFill="1" applyBorder="1" applyAlignment="1">
      <x:alignment horizontal="right" vertical="center"/>
    </x:xf>
    <x:xf numFmtId="203" fontId="16" fillId="9" borderId="6" xfId="0" applyNumberFormat="1" applyFont="1" applyFill="1" applyBorder="1" applyAlignment="1">
      <x:alignment horizontal="right" vertical="center"/>
    </x:xf>
    <x:xf numFmtId="202" fontId="22" fillId="9" borderId="6" xfId="0" applyNumberFormat="1" applyFont="1" applyFill="1" applyBorder="1" applyAlignment="1">
      <x:alignment horizontal="right" vertical="center"/>
    </x:xf>
    <x:xf numFmtId="203" fontId="22" fillId="9" borderId="6" xfId="0" applyNumberFormat="1" applyFont="1" applyFill="1" applyBorder="1" applyAlignment="1">
      <x:alignment horizontal="right" vertical="center"/>
    </x:xf>
    <x:xf numFmtId="0" fontId="16" fillId="8" borderId="12" xfId="0" applyNumberFormat="1" applyFont="1" applyFill="1" applyBorder="1" applyAlignment="1">
      <x:alignment vertical="center" wrapText="1"/>
    </x:xf>
    <x:xf numFmtId="0" fontId="15" fillId="11" borderId="12" xfId="0" applyNumberFormat="1" applyFont="1" applyFill="1" applyBorder="1" applyAlignment="1">
      <x:alignment vertical="center" wrapText="1"/>
    </x:xf>
    <x:xf numFmtId="0" fontId="21" fillId="10" borderId="12" xfId="0" applyNumberFormat="1" applyFont="1" applyFill="1" applyBorder="1" applyAlignment="1">
      <x:alignment horizontal="left" vertical="center" wrapText="1"/>
    </x:xf>
    <x:xf numFmtId="0" fontId="15" fillId="8" borderId="12" xfId="0" applyNumberFormat="1" applyFont="1" applyFill="1" applyBorder="1" applyAlignment="1">
      <x:alignment vertical="center" wrapText="1"/>
    </x:xf>
    <x:xf numFmtId="0" fontId="21" fillId="9" borderId="12" xfId="0" applyNumberFormat="1" applyFont="1" applyFill="1" applyBorder="1" applyAlignment="1">
      <x:alignment horizontal="left" vertical="center" wrapText="1"/>
    </x:xf>
    <x:xf numFmtId="0" fontId="19" fillId="8" borderId="12" xfId="0" applyNumberFormat="1" applyFont="1" applyFill="1" applyBorder="1" applyAlignment="1">
      <x:alignment vertical="center" wrapText="1"/>
    </x:xf>
    <x:xf numFmtId="0" fontId="18" fillId="8" borderId="12" xfId="0" applyNumberFormat="1" applyFont="1" applyFill="1" applyBorder="1" applyAlignment="1">
      <x:alignment horizontal="center" vertical="center" wrapText="1"/>
    </x:xf>
    <x:xf numFmtId="0" fontId="20" fillId="8" borderId="12" xfId="0" applyNumberFormat="1" applyFont="1" applyFill="1" applyBorder="1" applyAlignment="1">
      <x:alignment vertical="center" wrapText="1"/>
    </x:xf>
    <x:xf numFmtId="0" fontId="18" fillId="8" borderId="12" xfId="0" applyNumberFormat="1" applyFont="1" applyFill="1" applyBorder="1" applyAlignment="1">
      <x:alignment vertical="center" wrapText="1"/>
    </x:xf>
    <x:xf numFmtId="0" fontId="16" fillId="8" borderId="0" xfId="0" applyNumberFormat="1" applyFont="1" applyFill="1" applyBorder="1" applyAlignment="1">
      <x:alignment vertical="center" wrapText="1"/>
    </x:xf>
    <x:xf numFmtId="0" fontId="17" fillId="8" borderId="0" xfId="0" applyNumberFormat="1" applyFont="1" applyFill="1" applyBorder="1" applyAlignment="1">
      <x:alignment vertical="center" wrapText="1"/>
    </x:xf>
    <x:xf numFmtId="0" fontId="16" fillId="9" borderId="0" xfId="0" applyNumberFormat="1" applyFont="1" applyFill="1" applyBorder="1" applyAlignment="1">
      <x:alignment vertical="center" wrapText="1"/>
    </x:xf>
    <x:xf numFmtId="0" fontId="15" fillId="9" borderId="0" xfId="0" applyNumberFormat="1" applyFont="1" applyFill="1" applyBorder="1" applyAlignment="1">
      <x:alignment vertical="center" wrapText="1"/>
    </x:xf>
    <x:xf numFmtId="0" fontId="16" fillId="10" borderId="0" xfId="0" applyNumberFormat="1" applyFont="1" applyFill="1" applyBorder="1" applyAlignment="1">
      <x:alignment vertical="center" wrapText="1"/>
    </x:xf>
    <x:xf numFmtId="0" fontId="16" fillId="11" borderId="0" xfId="0" applyNumberFormat="1" applyFont="1" applyFill="1" applyBorder="1" applyAlignment="1">
      <x:alignment vertical="center" wrapText="1"/>
    </x:xf>
  </x:cellXfs>
  <x:cellStyles count="1">
    <x:cellStyle name="Standard" xfId="0"/>
  </x:cellStyles>
  <x:dxfs count="1">
    <x:dxf>
      <x:font>
        <x:b/>
        <x:color rgb="FF86574F"/>
      </x:font>
      <x:fill>
        <x:patternFill patternType="solid">
          <x:bgColor rgb="FFF4DE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c75881a2d9b4f24" /><Relationship Type="http://schemas.openxmlformats.org/officeDocument/2006/relationships/theme" Target="/xl/theme/theme1.xml" Id="R9f2c2822e6ba4fab" /><Relationship Type="http://schemas.openxmlformats.org/officeDocument/2006/relationships/sharedStrings" Target="/xl/sharedStrings.xml" Id="Ra5ee27a003c146ff" /><Relationship Type="http://schemas.openxmlformats.org/officeDocument/2006/relationships/worksheet" Target="/xl/worksheets/sheet1.xml" Id="Re5f35477856d405d" /><Relationship Type="http://schemas.openxmlformats.org/officeDocument/2006/relationships/worksheet" Target="/xl/worksheets/sheet2.xml" Id="R7e99719c3a3f45d7" /></Relationships>
</file>

<file path=xl/drawings/_rels/drawing1.xml.rels>&#65279;<?xml version="1.0" encoding="utf-8"?><Relationships xmlns="http://schemas.openxmlformats.org/package/2006/relationships"><Relationship Type="http://schemas.openxmlformats.org/officeDocument/2006/relationships/image" Target="/xl/media/image.png" Id="R4b0a362f41b24361" /></Relationships>
</file>

<file path=xl/drawings/drawing1.xml><?xml version="1.0" encoding="utf-8"?>
<xdr:wsDr xmlns:xdr="http://schemas.openxmlformats.org/drawingml/2006/spreadsheetDrawing">
  <xdr:oneCellAnchor>
    <xdr:from>
      <xdr:col>2</xdr:col>
      <xdr:colOff>0</xdr:colOff>
      <xdr:row>0</xdr:row>
      <xdr:rowOff>0</xdr:rowOff>
    </xdr:from>
    <xdr:ext cx="952500" cy="1000125"/>
    <xdr:pic>
      <xdr:nvPicPr>
        <xdr:cNvPr id="1" name="5e09743a-ec3d-4351-a543-e2648fc16a97"/>
        <xdr:cNvPicPr>
          <a:picLocks xmlns:a="http://schemas.openxmlformats.org/drawingml/2006/main" noChangeAspect="1"/>
        </xdr:cNvPicPr>
      </xdr:nvPicPr>
      <xdr:blipFill>
        <a:blip xmlns:r="http://schemas.openxmlformats.org/officeDocument/2006/relationships" xmlns:a="http://schemas.openxmlformats.org/drawingml/2006/main" r:embed="R4b0a362f41b24361"/>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5659ff3b54347b2" /></Relationships>
</file>

<file path=xl/worksheets/sheet1.xml><?xml version="1.0" encoding="utf-8"?>
<x:worksheet xmlns:x="http://schemas.openxmlformats.org/spreadsheetml/2006/main">
  <x:sheetPr>
    <x:tabColor rgb="FF86574F"/>
  </x:sheetPr>
  <x:sheetViews>
    <x:sheetView showGridLines="0" workbookViewId="0">
      <x:pane ySplit="2" topLeftCell="A3" activePane="bottomLeft" state="frozen"/>
    </x:sheetView>
  </x:sheetViews>
  <x:sheetFormatPr baseColWidth="10" defaultRowHeight="15"/>
  <x:cols>
    <x:col min="1" max="1" width="72.22000122070312" hidden="0" customWidth="1"/>
    <x:col min="2" max="2" width="19.440000534057617" hidden="0" customWidth="1"/>
    <x:col min="3" max="3" width="19.440000534057617" hidden="0" customWidth="1"/>
    <x:col min="4" max="4" width="6.5703125" customWidth="1"/>
    <x:col min="5" max="5" width="0.42578125" customWidth="1"/>
  </x:cols>
  <x:sheetData>
    <x:row r="1" ht="92" customHeight="1">
      <x:c r="A1" s="115" t="str">
        <x:v>Finanzierungsbeispiel
Haus A2 · Darmstadt-Eberstadt</x:v>
      </x:c>
      <x:c r="B1" s="116"/>
      <x:c r="C1" s="55"/>
      <x:c r="D1" s="20"/>
      <x:c r="E1" s="1"/>
    </x:row>
    <x:row r="2" ht="30" customHeight="1">
      <x:c r="A2" s="136" t="str">
        <x:v>1. Kauf, Material und Eigenmittel · unverbindliches Modell</x:v>
      </x:c>
      <x:c r="B2" s="137"/>
      <x:c r="C2" s="138"/>
      <x:c r="D2" s="19"/>
      <x:c r="E2" s="13"/>
    </x:row>
    <x:row r="3" ht="25" customHeight="1">
      <x:c r="A3" s="182" t="str">
        <x:v>Kaufpreis Haus A2 – Leistungsstufe Basis</x:v>
      </x:c>
      <x:c r="B3" s="174">
        <x:v>799000</x:v>
      </x:c>
      <x:c r="C3" s="102"/>
      <x:c r="D3" s="2"/>
      <x:c r="E3" s="1"/>
    </x:row>
    <x:row r="4" ht="25" customHeight="1">
      <x:c r="A4" s="182" t="str">
        <x:v>Grunderwerbsteuer (Modellansatz)</x:v>
      </x:c>
      <x:c r="B4" s="101" t="n">
        <x:f>B3*B39</x:f>
        <x:v>47940</x:v>
      </x:c>
      <x:c r="C4" s="102"/>
      <x:c r="D4" s="2"/>
      <x:c r="E4" s="1"/>
    </x:row>
    <x:row r="5" ht="25" customHeight="1">
      <x:c r="A5" s="182" t="str">
        <x:v>Notar und Grundbuch (Modellansatz)</x:v>
      </x:c>
      <x:c r="B5" s="101" t="n">
        <x:f>B3*B40</x:f>
        <x:v>15980</x:v>
      </x:c>
      <x:c r="C5" s="102"/>
      <x:c r="D5" s="2"/>
      <x:c r="E5" s="1"/>
    </x:row>
    <x:row r="6" ht="25" customHeight="1">
      <x:c r="A6" s="182" t="str">
        <x:v>Material für selbst ausgeführte Arbeiten</x:v>
      </x:c>
      <x:c r="B6" s="174">
        <x:v>31300</x:v>
      </x:c>
      <x:c r="C6" s="102"/>
      <x:c r="D6" s="2"/>
      <x:c r="E6" s="1"/>
    </x:row>
    <x:row r="7" ht="25" customHeight="1">
      <x:c r="A7" s="183" t="str">
        <x:v>Zu bezahlende Anschaffungs- und Herstellungskosten</x:v>
      </x:c>
      <x:c r="B7" s="168" t="n">
        <x:f>SUM(B3:B6)</x:f>
        <x:v>894220</x:v>
      </x:c>
      <x:c r="C7" s="167"/>
      <x:c r="D7" s="2"/>
      <x:c r="E7" s="1"/>
    </x:row>
    <x:row r="8" ht="25" customHeight="1">
      <x:c r="A8" s="182" t="str">
        <x:v>Eigenmittel: Bargeld und eigene Arbeit getrennt betrachten</x:v>
      </x:c>
      <x:c r="B8" s="103"/>
      <x:c r="C8" s="102"/>
      <x:c r="D8" s="2"/>
      <x:c r="E8" s="1"/>
    </x:row>
    <x:row r="9" ht="25" customHeight="1">
      <x:c r="A9" s="182" t="str">
        <x:v>Bargeld für Kaufnebenkosten</x:v>
      </x:c>
      <x:c r="B9" s="101" t="n">
        <x:f>B5+B4</x:f>
        <x:v>63920</x:v>
      </x:c>
      <x:c r="C9" s="102"/>
      <x:c r="D9" s="2"/>
      <x:c r="E9" s="1"/>
    </x:row>
    <x:row r="10" ht="25" customHeight="1">
      <x:c r="A10" s="182" t="str">
        <x:v>Eigene Arbeit (Muskelhypothek) – kein zusätzlicher Bargeldabzug</x:v>
      </x:c>
      <x:c r="B10" s="174">
        <x:v>58500</x:v>
      </x:c>
      <x:c r="C10" s="117" t="str">
        <x:v>EK inkl. Arbeit</x:v>
      </x:c>
      <x:c r="D10" s="2"/>
      <x:c r="E10" s="1"/>
    </x:row>
    <x:row r="11" ht="25" customHeight="1">
      <x:c r="A11" s="182" t="str">
        <x:v>Weitere Barmittel</x:v>
      </x:c>
      <x:c r="B11" s="174" t="n">
        <x:v>97580</x:v>
      </x:c>
      <x:c r="C11" s="102" t="n">
        <x:f>SUM(B9:B11)</x:f>
        <x:v>220000</x:v>
      </x:c>
      <x:c r="D11" s="2"/>
      <x:c r="E11" s="1"/>
    </x:row>
    <x:row r="12" ht="25" customHeight="1">
      <x:c r="A12" s="183" t="str">
        <x:v>Finanzierungsbedarf: bezahlte Kosten abzüglich Barmittel</x:v>
      </x:c>
      <x:c r="B12" s="170" t="n">
        <x:f>B7-B9-B11</x:f>
        <x:v>732720</x:v>
      </x:c>
      <x:c r="C12" s="167"/>
      <x:c r="D12" s="21"/>
      <x:c r="E12" s="1"/>
    </x:row>
    <x:row r="13" ht="25" customHeight="1">
      <x:c r="A13" s="182" t="str">
        <x:v>KfW-Darlehen – Modell 297 / 35–5–10</x:v>
      </x:c>
      <x:c r="B13" s="174" t="n">
        <x:v>100000</x:v>
      </x:c>
      <x:c r="C13" s="102"/>
      <x:c r="D13" s="2"/>
      <x:c r="E13" s="1"/>
    </x:row>
    <x:row r="14" ht="25" customHeight="1">
      <x:c r="A14" s="182" t="str">
        <x:v>Verbleibendes Bankdarlehen</x:v>
      </x:c>
      <x:c r="B14" s="101" t="n">
        <x:f>B12-B13</x:f>
        <x:v>632720</x:v>
      </x:c>
      <x:c r="C14" s="102"/>
      <x:c r="D14" s="2"/>
      <x:c r="E14" s="1"/>
    </x:row>
    <x:row r="15" ht="30" customHeight="1">
      <x:c r="A15" s="184" t="str">
        <x:v>2. Monatliche Finanzierung · Zinsannahmen unten änderbar</x:v>
      </x:c>
      <x:c r="B15" s="146"/>
      <x:c r="C15" s="147"/>
      <x:c r="D15" s="2"/>
      <x:c r="E15" s="1"/>
    </x:row>
    <x:row r="16" ht="25" customHeight="1">
      <x:c r="A16" s="185" t="str">
        <x:v>Bankdarlehen (10 Jahre Zinsbindung angenommen)</x:v>
      </x:c>
      <x:c r="B16" s="104" t="n">
        <x:f>B14</x:f>
        <x:v>632720</x:v>
      </x:c>
      <x:c r="C16" s="102"/>
      <x:c r="D16" s="21"/>
      <x:c r="E16" s="1"/>
    </x:row>
    <x:row r="17" ht="25" customHeight="1">
      <x:c r="A17" s="182" t="str">
        <x:v>Bankrate pro Monat: Sollzins + anfängliche Tilgung</x:v>
      </x:c>
      <x:c r="B17" s="103" t="n">
        <x:f>B16*SUM(B41:B42)/12</x:f>
        <x:v>2636.3333333333335</x:v>
      </x:c>
      <x:c r="C17" s="102"/>
      <x:c r="D17" s="7"/>
      <x:c r="E17" s="1"/>
    </x:row>
    <x:row r="18" ht="25" customHeight="1">
      <x:c r="A18" s="185" t="str">
        <x:v>KfW-Darlehen (35 Jahre / 5 tilgungsfrei / 10 Zinsbindung)</x:v>
      </x:c>
      <x:c r="B18" s="104" t="n">
        <x:f>B13</x:f>
        <x:v>100000</x:v>
      </x:c>
      <x:c r="C18" s="102"/>
      <x:c r="D18" s="21"/>
      <x:c r="E18" s="1"/>
    </x:row>
    <x:row r="19" ht="25" customHeight="1">
      <x:c r="A19" s="182" t="str">
        <x:v>KfW-Rate pro Monat, Jahre 1–5 (nur Zinsen)</x:v>
      </x:c>
      <x:c r="B19" s="103" t="n">
        <x:f>B18*B43/12</x:f>
        <x:v>182.5</x:v>
      </x:c>
      <x:c r="C19" s="102"/>
      <x:c r="D19" s="7"/>
      <x:c r="E19" s="1"/>
    </x:row>
    <x:row r="20" ht="25" customHeight="1">
      <x:c r="A20" s="182" t="str">
        <x:v>KfW-Rate pro Monat, Jahre 6–10 (mit Tilgung)</x:v>
      </x:c>
      <x:c r="B20" s="103" t="n">
        <x:f>IF(B43=0,B18/((B44-B45)*12),B18*(B43/12)/(1-(1+B43/12)^(-((B44-B45)*12))))</x:f>
        <x:v>379.19298234971245</x:v>
      </x:c>
      <x:c r="C20" s="102"/>
      <x:c r="D20" s="7"/>
      <x:c r="E20" s="1"/>
    </x:row>
    <x:row r="21" ht="25" customHeight="1">
      <x:c r="A21" s="183" t="str">
        <x:v>Zins- und Tilgungsrate gesamt pro Monat, Jahre 1–5</x:v>
      </x:c>
      <x:c r="B21" s="168" t="n">
        <x:f>B17+B19</x:f>
        <x:v>2818.8333333333335</x:v>
      </x:c>
      <x:c r="C21" s="167"/>
      <x:c r="D21" s="6"/>
      <x:c r="E21" s="1"/>
    </x:row>
    <x:row r="22" ht="25" customHeight="1">
      <x:c r="A22" s="183" t="str">
        <x:v>Zins- und Tilgungsrate gesamt pro Monat, Jahre 6–10</x:v>
      </x:c>
      <x:c r="B22" s="168" t="n">
        <x:f>B17+B20</x:f>
        <x:v>3015.526315683046</x:v>
      </x:c>
      <x:c r="C22" s="167"/>
      <x:c r="D22" s="2"/>
      <x:c r="E22" s="1"/>
    </x:row>
    <x:row r="23" ht="30" customHeight="1">
      <x:c r="A23" s="186" t="str">
        <x:v>3. Weitere monatliche Wohnkosten</x:v>
      </x:c>
      <x:c r="B23" s="152"/>
      <x:c r="C23" s="153"/>
      <x:c r="D23" s="19"/>
      <x:c r="E23" s="13"/>
    </x:row>
    <x:row r="24" ht="25" customHeight="1">
      <x:c r="A24" s="182" t="str">
        <x:v>Restnebenkosten laut Quelle (Modellansatz, ohne Energie und Rücklage)</x:v>
      </x:c>
      <x:c r="B24" s="175">
        <x:v>190</x:v>
      </x:c>
      <x:c r="C24" s="102"/>
      <x:c r="D24" s="3"/>
      <x:c r="E24" s="1"/>
    </x:row>
    <x:row r="25" ht="25" customHeight="1">
      <x:c r="A25" s="187" t="str">
        <x:v>Energiebezug und Instandhaltungsrücklage zusätzlich berücksichtigen.</x:v>
      </x:c>
      <x:c r="B25" s="119"/>
      <x:c r="C25" s="117"/>
      <x:c r="E25" s="11"/>
    </x:row>
    <x:row r="26" ht="30" customHeight="1">
      <x:c r="A26" s="184" t="str">
        <x:v>4. Monatsbudget und Fläche</x:v>
      </x:c>
      <x:c r="B26" s="146"/>
      <x:c r="C26" s="147"/>
      <x:c r="D26" s="19"/>
      <x:c r="E26" s="13"/>
    </x:row>
    <x:row r="27" ht="25" customHeight="1">
      <x:c r="A27" s="182" t="str">
        <x:v>Geprüfte Wohnfläche eintragen – Quellen widersprechen sich</x:v>
      </x:c>
      <x:c r="B27" s="177"/>
      <x:c r="C27" s="102" t="s">
        <x:v>0</x:v>
      </x:c>
    </x:row>
    <x:row r="28" ht="25" customHeight="1">
      <x:c r="A28" s="183" t="str">
        <x:v>Monatsbudget Jahre 1–5 (ohne Energie und Rücklage)</x:v>
      </x:c>
      <x:c r="B28" s="170" t="n">
        <x:f>B21+B24</x:f>
        <x:v>3008.8333333333335</x:v>
      </x:c>
      <x:c r="C28" s="167"/>
      <x:c r="E28" s="1"/>
    </x:row>
    <x:row r="29" ht="25" customHeight="1">
      <x:c r="A29" s="182" t="str">
        <x:v>Monatsbudget je m² (erst nach Eingabe der geprüften Wohnfläche)</x:v>
      </x:c>
      <x:c r="B29" s="101" t="str">
        <x:f>IF(B27&gt;0,B28/B27,"")</x:f>
      </x:c>
      <x:c r="C29" s="102"/>
      <x:c r="D29" s="3"/>
      <x:c r="E29" s="1"/>
    </x:row>
    <x:row r="30" ht="25" customHeight="1">
      <x:c r="A30" s="183" t="str">
        <x:v>Monatsbudget Jahre 6–10 (ohne Energie und Rücklage)</x:v>
      </x:c>
      <x:c r="B30" s="168" t="n">
        <x:f>B22+B24</x:f>
        <x:v>3205.526315683046</x:v>
      </x:c>
      <x:c r="C30" s="167"/>
      <x:c r="D30" s="3"/>
      <x:c r="E30" s="1"/>
    </x:row>
    <x:row r="31" ht="30" customHeight="1">
      <x:c r="A31" s="184" t="str">
        <x:v>5. Vergleich · freie Mietannahmen, keine Marktpreisbewertung</x:v>
      </x:c>
      <x:c r="B31" s="146"/>
      <x:c r="C31" s="147"/>
      <x:c r="D31" s="19"/>
      <x:c r="E31" s="13"/>
    </x:row>
    <x:row r="32" ht="25" customHeight="1">
      <x:c r="A32" s="182" t="str">
        <x:v>Eigenheim: Monatsbudget / m² und gesamt</x:v>
      </x:c>
      <x:c r="B32" s="101" t="str">
        <x:f>IF(B27&gt;0,B29,"")</x:f>
      </x:c>
      <x:c r="C32" s="102" t="n">
        <x:f>B28</x:f>
        <x:v>3008.8333333333335</x:v>
      </x:c>
      <x:c r="E32" s="1"/>
    </x:row>
    <x:row r="33" ht="25" customHeight="1">
      <x:c r="A33" s="182" t="str">
        <x:v>Altbau-Warmmiete: €/m² pro Monat und gesamt</x:v>
      </x:c>
      <x:c r="B33" s="174">
        <x:v>20</x:v>
      </x:c>
      <x:c r="C33" s="102" t="str">
        <x:f>IF(B27&gt;0,B27*B33,"")</x:f>
      </x:c>
      <x:c r="E33" s="1"/>
    </x:row>
    <x:row r="34" ht="25" customHeight="1">
      <x:c r="A34" s="182" t="str">
        <x:v>Altbau-Kaltmiete: €/m² pro Monat und gesamt</x:v>
      </x:c>
      <x:c r="B34" s="174">
        <x:v>15</x:v>
      </x:c>
      <x:c r="C34" s="102" t="str">
        <x:f>IF(B27&gt;0,B27*B34,"")</x:f>
      </x:c>
      <x:c r="E34" s="1"/>
    </x:row>
    <x:row r="35" ht="25" hidden="1" customHeight="1">
      <x:c r="A35" s="182"/>
      <x:c r="B35" s="106"/>
      <x:c r="C35" s="107"/>
      <x:c r="D35" s="2"/>
      <x:c r="E35" s="1"/>
    </x:row>
    <x:row r="36" ht="132" customHeight="1">
      <x:c r="A36" s="188" t="str">
        <x:v>Hinweis: Diese Berechnung ist unverbindlich. Die Zinssätze, Tilgung, KfW-Variante 297 / 35–5–10 und Nebenkosten sind Modellannahmen, keine aktuellen Angebote oder Förderzusagen. Die Monatsraten zeigen die Startbelastung sowie den Tilgungsbeginn nach fünf Jahren. Nach Ablauf der Zinsbindung ist eine Anschlussfinanzierung erforderlich. Tatsächliche Konditionen hängen unter anderem von Bank, Laufzeit, Eigenkapital, Bonität und Förderfähigkeit ab. Vor einer Kaufentscheidung ein individuelles Angebot und vor dem Notartermin eine Finanzierungsbestätigung einholen. Ohne Finanzierungszusage sollte der Kaufvertrag nicht unterschrieben werden.</x:v>
      </x:c>
      <x:c r="B36" s="122"/>
      <x:c r="C36" s="123"/>
      <x:c r="D36" s="18"/>
      <x:c r="E36" s="1"/>
    </x:row>
    <x:row r="37" ht="25" customHeight="1">
      <x:c r="A37" s="182"/>
      <x:c r="B37" s="110"/>
      <x:c r="C37" s="107"/>
      <x:c r="D37" s="1"/>
      <x:c r="E37" s="1"/>
    </x:row>
    <x:row r="38" ht="30" customHeight="1">
      <x:c r="A38" s="186" t="str">
        <x:v>6. Modellannahmen · beige Eingabefelder können Sie ändern</x:v>
      </x:c>
      <x:c r="B38" s="137"/>
      <x:c r="C38" s="138"/>
    </x:row>
    <x:row r="39" ht="25" customHeight="1">
      <x:c r="A39" s="182" t="str">
        <x:v>Grunderwerbsteuer – Quellenannahme</x:v>
      </x:c>
      <x:c r="B39" s="180" t="n">
        <x:v>0.06</x:v>
      </x:c>
      <x:c r="C39" s="107"/>
    </x:row>
    <x:row r="40" ht="25" customHeight="1">
      <x:c r="A40" s="182" t="str">
        <x:v>Notar / Grundbuch – Quellenannahme</x:v>
      </x:c>
      <x:c r="B40" s="180" t="n">
        <x:v>0.02</x:v>
      </x:c>
      <x:c r="C40" s="107"/>
    </x:row>
    <x:row r="41" ht="25" customHeight="1">
      <x:c r="A41" s="182" t="str">
        <x:v>Bank-Sollzins pro Jahr</x:v>
      </x:c>
      <x:c r="B41" s="180" t="n">
        <x:v>0.0375</x:v>
      </x:c>
      <x:c r="C41" s="107"/>
    </x:row>
    <x:row r="42" ht="25" customHeight="1">
      <x:c r="A42" s="182" t="str">
        <x:v>Bank: anfängliche Tilgung pro Jahr</x:v>
      </x:c>
      <x:c r="B42" s="180" t="n">
        <x:v>0.0125</x:v>
      </x:c>
      <x:c r="C42" s="107"/>
    </x:row>
    <x:row r="43" ht="25" customHeight="1">
      <x:c r="A43" s="182" t="str">
        <x:v>KfW-Sollzins pro Jahr – Modellannahme</x:v>
      </x:c>
      <x:c r="B43" s="180" t="n">
        <x:v>0.0219</x:v>
      </x:c>
      <x:c r="C43" s="107"/>
    </x:row>
    <x:row r="44" ht="25" customHeight="1">
      <x:c r="A44" s="182" t="str">
        <x:v>KfW-Gesamtlaufzeit in Jahren</x:v>
      </x:c>
      <x:c r="B44" s="181" t="n">
        <x:v>35</x:v>
      </x:c>
      <x:c r="C44" s="107"/>
    </x:row>
    <x:row r="45" ht="25" customHeight="1">
      <x:c r="A45" s="182" t="str">
        <x:v>KfW-tilgungsfreie Anlaufjahre</x:v>
      </x:c>
      <x:c r="B45" s="181" t="n">
        <x:v>5</x:v>
      </x:c>
      <x:c r="C45" s="107"/>
    </x:row>
    <x:row r="46" ht="25" customHeight="1">
      <x:c r="A46" s="182" t="str">
        <x:v>KfW-Zinsbindung in Jahren</x:v>
      </x:c>
      <x:c r="B46" s="181" t="n">
        <x:v>10</x:v>
      </x:c>
      <x:c r="C46" s="107"/>
    </x:row>
    <x:row r="47" ht="25" customHeight="1">
      <x:c r="A47" s="182"/>
      <x:c r="B47" s="110"/>
      <x:c r="C47" s="107"/>
    </x:row>
    <x:row r="48" ht="25" customHeight="1">
      <x:c r="A48" s="189" t="str">
        <x:v>Eigene Arbeit ist ein Wertbeitrag, aber kein Geld auf dem Konto.</x:v>
      </x:c>
      <x:c r="B48" s="127"/>
      <x:c r="C48" s="128"/>
    </x:row>
    <x:row r="49" ht="42" customHeight="1">
      <x:c r="A49" s="182" t="str">
        <x:v>Die 58.500 € Arbeitsleistung sind bereits im günstigeren Basispreis berücksichtigt. Deshalb wird sie nicht nochmals von den zahlbaren Kosten abgezogen.</x:v>
      </x:c>
      <x:c r="B49" s="108"/>
      <x:c r="C49" s="109"/>
    </x:row>
    <x:row r="50" ht="25" customHeight="1">
      <x:c r="A50" s="182"/>
      <x:c r="B50" s="110"/>
      <x:c r="C50" s="107"/>
    </x:row>
    <x:row r="51" ht="42" customHeight="1">
      <x:c r="A51" s="182" t="str">
        <x:v>Wohnfläche: Excel-Quelle 140 m²; Flächenberechnung 148,79 m². Terrasse und HWR widersprechen den Plänen. Die Eingabe bleibt bis zur Klärung frei.</x:v>
      </x:c>
      <x:c r="B51" s="108"/>
      <x:c r="C51" s="109"/>
    </x:row>
    <x:row r="52" ht="25" customHeight="1">
      <x:c r="A52" s="182"/>
      <x:c r="B52" s="110"/>
      <x:c r="C52" s="107"/>
    </x:row>
    <x:row r="53" ht="42" customHeight="1">
      <x:c r="A53" s="190" t="str">
        <x:v>Quelle: Finanzierungsbeispiel A2 Eberstadt 220.000 Eigenkap.Basis.xlsx, Tabelle1. Preisblatt A2 und Flächenberechnung vom 24.08.2026 dienen der Gegenprüfung.</x:v>
      </x:c>
      <x:c r="B53" s="122"/>
      <x:c r="C53" s="123"/>
    </x:row>
    <x:row r="54" ht="25" customHeight="1">
      <x:c r="A54" s="84"/>
      <x:c r="B54" s="110"/>
      <x:c r="C54" s="107"/>
    </x:row>
    <x:row r="55" ht="25" customHeight="1">
      <x:c r="A55" s="84"/>
      <x:c r="B55" s="110"/>
      <x:c r="C55" s="107"/>
    </x:row>
    <x:row r="56" ht="25" customHeight="1">
      <x:c r="A56" s="84"/>
      <x:c r="B56" s="110"/>
      <x:c r="C56" s="107"/>
    </x:row>
    <x:row r="57" ht="25" customHeight="1">
      <x:c r="A57" s="84"/>
      <x:c r="B57" s="110"/>
      <x:c r="C57" s="107"/>
    </x:row>
    <x:row r="58" ht="25" customHeight="1">
      <x:c r="A58" s="94"/>
      <x:c r="B58" s="111"/>
      <x:c r="C58" s="112"/>
    </x:row>
  </x:sheetData>
  <x:mergeCells>
    <x:mergeCell ref="A36:C36"/>
    <x:mergeCell ref="A2:C2"/>
    <x:mergeCell ref="A23:C23"/>
    <x:mergeCell ref="A26:C26"/>
    <x:mergeCell ref="A31:C31"/>
    <x:mergeCell ref="A1:B1"/>
    <x:mergeCell ref="A15:C15"/>
    <x:mergeCell ref="A25:C25"/>
    <x:mergeCell ref="A38:C38"/>
    <x:mergeCell ref="A48:C48"/>
    <x:mergeCell ref="A49:C49"/>
    <x:mergeCell ref="A51:C51"/>
    <x:mergeCell ref="A53:C53"/>
  </x:mergeCells>
  <x:conditionalFormatting sqref="B27:B27">
    <x:cfRule type="containsBlanks" dxfId="0" priority="1"/>
  </x:conditionalFormatting>
  <x:pageMargins left="0.7" right="0.7" top="0.75" bottom="0.75" header="0.3" footer="0.3"/>
  <x:drawing xmlns:r="http://schemas.openxmlformats.org/officeDocument/2006/relationships" r:id="R85659ff3b54347b2"/>
</x:worksheet>
</file>

<file path=xl/worksheets/sheet2.xml><?xml version="1.0" encoding="utf-8"?>
<x:worksheet xmlns:x="http://schemas.openxmlformats.org/spreadsheetml/2006/main">
  <x:sheetPr>
    <x:tabColor rgb="FF746B60"/>
  </x:sheetPr>
  <x:sheetViews>
    <x:sheetView showGridLines="0" workbookViewId="0">
      <x:pane ySplit="3" topLeftCell="A4" activePane="bottomLeft" state="frozen"/>
    </x:sheetView>
  </x:sheetViews>
  <x:sheetFormatPr defaultRowHeight="15"/>
  <x:cols>
    <x:col min="1" max="1" width="21.110000610351562" hidden="0" customWidth="1"/>
    <x:col min="2" max="2" width="20.559999465942383" hidden="0" customWidth="1"/>
    <x:col min="3" max="3" width="40" hidden="0" customWidth="1"/>
    <x:col min="4" max="4" width="56.11000061035156" hidden="0" customWidth="1"/>
  </x:cols>
  <x:sheetData>
    <x:row r="1" ht="45" customHeight="1">
      <x:c r="A1" s="192" t="str">
        <x:v>Prüfhilfe · Haus A2 · Stand 27.09.2026</x:v>
      </x:c>
      <x:c r="B1" s="192"/>
      <x:c r="C1" s="192"/>
      <x:c r="D1" s="192"/>
    </x:row>
    <x:row r="2">
      <x:c r="A2" s="191"/>
      <x:c r="B2" s="191"/>
      <x:c r="C2" s="191"/>
      <x:c r="D2" s="191"/>
    </x:row>
    <x:row r="3" ht="30" customHeight="1">
      <x:c r="A3" s="194" t="str">
        <x:v>Thema</x:v>
      </x:c>
      <x:c r="B3" s="194" t="str">
        <x:v>Quelle / Zelle</x:v>
      </x:c>
      <x:c r="C3" s="194" t="str">
        <x:v>Original / Befund</x:v>
      </x:c>
      <x:c r="D3" s="194" t="str">
        <x:v>Bearbeitung / offene Klärung</x:v>
      </x:c>
    </x:row>
    <x:row r="4" ht="70" customHeight="1">
      <x:c r="A4" s="195" t="str">
        <x:v>Finanzierung</x:v>
      </x:c>
      <x:c r="B4" s="195" t="str">
        <x:v>B12</x:v>
      </x:c>
      <x:c r="C4" s="195" t="str">
        <x:v>B7 − C11 zog den Arbeitswert zusätzlich ab.</x:v>
      </x:c>
      <x:c r="D4" s="195" t="str">
        <x:v>B7 − B9 − B11: ausschließlich Barmittel abziehen. Die Eigenleistung steckt bereits im Basispreis.</x:v>
      </x:c>
    </x:row>
    <x:row r="5" ht="70" customHeight="1">
      <x:c r="A5" s="191" t="str">
        <x:v>Finanzierungsbedarf</x:v>
      </x:c>
      <x:c r="B5" s="191" t="str">
        <x:v>B12</x:v>
      </x:c>
      <x:c r="C5" s="191" t="str">
        <x:v>674.220 € laut Original.</x:v>
      </x:c>
      <x:c r="D5" s="191" t="str">
        <x:v>732.720 € bei unveränderten Bareigenmitteln. Korrektur +58.500 €.</x:v>
      </x:c>
    </x:row>
    <x:row r="6" ht="70" customHeight="1">
      <x:c r="A6" s="196" t="str">
        <x:v>Bankkredit</x:v>
      </x:c>
      <x:c r="B6" s="196" t="str">
        <x:v>B14</x:v>
      </x:c>
      <x:c r="C6" s="196" t="str">
        <x:v>B12 − 100.000 € als feste Zahl.</x:v>
      </x:c>
      <x:c r="D6" s="196" t="str">
        <x:v>B12 − B13: KfW-Eingabe wirkt auf den Bankkredit. Ergebnis 632.720 €.</x:v>
      </x:c>
    </x:row>
    <x:row r="7" ht="70" customHeight="1">
      <x:c r="A7" s="191" t="str">
        <x:v>Bankrate</x:v>
      </x:c>
      <x:c r="B7" s="191" t="str">
        <x:v>A17 / B17</x:v>
      </x:c>
      <x:c r="C7" s="191" t="str">
        <x:v>Text 4,1% + 1,0%, Formel jedoch 5,0%.</x:v>
      </x:c>
      <x:c r="D7" s="191" t="str">
        <x:v>Einheitlich Modell 3,75% Sollzins + 1,25% anfängliche Tilgung. 2.636,33 € pro Monat.</x:v>
      </x:c>
    </x:row>
    <x:row r="8" ht="70" customHeight="1">
      <x:c r="A8" s="195" t="str">
        <x:v>KfW-Betrag</x:v>
      </x:c>
      <x:c r="B8" s="195" t="str">
        <x:v>B18</x:v>
      </x:c>
      <x:c r="C8" s="195" t="str">
        <x:v>100.000 € zweimal unabhängig eingegeben.</x:v>
      </x:c>
      <x:c r="D8" s="195" t="str">
        <x:v>B18 verweist auf B13. Zinssatz 2,19% ausdrücklich Sollzins-Modellannahme.</x:v>
      </x:c>
    </x:row>
    <x:row r="9" ht="70" customHeight="1">
      <x:c r="A9" s="191" t="str">
        <x:v>Tilgungsbeginn</x:v>
      </x:c>
      <x:c r="B9" s="191" t="str">
        <x:v>B20 / B22</x:v>
      </x:c>
      <x:c r="C9" s="191" t="str">
        <x:v>Nur erste fünf tilgungsfreie Jahre dargestellt.</x:v>
      </x:c>
      <x:c r="D9" s="191" t="str">
        <x:v>Zusätzliche Rate für Jahre 6–10 aus 30 verbleibenden Tilgungsjahren; keine Volltilgungsbehauptung nach zehn Jahren.</x:v>
      </x:c>
    </x:row>
    <x:row r="10" ht="70" customHeight="1">
      <x:c r="A10" s="196" t="str">
        <x:v>Wohnfläche</x:v>
      </x:c>
      <x:c r="B10" s="196" t="str">
        <x:v>B27 / B29 / B32–C34</x:v>
      </x:c>
      <x:c r="C10" s="196" t="str">
        <x:v>Original 140 m²; Flächen-PDF nennt 148,79 m².</x:v>
      </x:c>
      <x:c r="D10" s="196" t="str">
        <x:v>B27 bleibt leer. Flächenabhängige Ergebnisse bleiben leer, bis eine geprüfte Wohnfläche eingegeben ist.</x:v>
      </x:c>
    </x:row>
    <x:row r="11" ht="70" customHeight="1">
      <x:c r="A11" s="191" t="str">
        <x:v>Terrasse</x:v>
      </x:c>
      <x:c r="B11" s="191" t="str">
        <x:v>EG-Plan und Flächen-PDF, S.1</x:v>
      </x:c>
      <x:c r="C11" s="191" t="str">
        <x:v>Plan: 16,37 / 2 = 8,19 m²; Flächen-PDF: 16,04 m².</x:v>
      </x:c>
      <x:c r="D11" s="191" t="str">
        <x:v>Unterschiedliche Anrechnung; Planerklärung erforderlich. 3,71 × 4,11 ergibt außerdem 15,2481 und nicht 16,37 m².</x:v>
      </x:c>
    </x:row>
    <x:row r="12" ht="70" customHeight="1">
      <x:c r="A12" s="195" t="str">
        <x:v>HWR Dachgeschoss</x:v>
      </x:c>
      <x:c r="B12" s="195" t="str">
        <x:v>DG-Plan und Flächen-PDF, S.1</x:v>
      </x:c>
      <x:c r="C12" s="195" t="str">
        <x:v>Ausgewiesen 7,80 m² nach 2% Putz.</x:v>
      </x:c>
      <x:c r="D12" s="195" t="str">
        <x:v>Angegebene Maßrechnung ergibt 8,2519125 m² vor bzw. 8,08687425 m² nach 2% Abzug. Fachliche Klärung erforderlich.</x:v>
      </x:c>
    </x:row>
    <x:row r="13" ht="70" customHeight="1">
      <x:c r="A13" s="191" t="str">
        <x:v>Wohnkosten</x:v>
      </x:c>
      <x:c r="B13" s="191" t="str">
        <x:v>A24 / A28–A34</x:v>
      </x:c>
      <x:c r="C13" s="191" t="str">
        <x:v>Als Warmkosten bzw. Warmmiete bezeichnet; Energie ausgeschlossen.</x:v>
      </x:c>
      <x:c r="D13" s="191" t="str">
        <x:v>Präzisiert als Monatsbudget ohne Energie und Rücklage. Quellenansatz 190 € bleibt änderbar.</x:v>
      </x:c>
    </x:row>
    <x:row r="14" ht="70" customHeight="1">
      <x:c r="A14" s="196" t="str">
        <x:v>Mietvergleich</x:v>
      </x:c>
      <x:c r="B14" s="196" t="str">
        <x:v>B33 / B34</x:v>
      </x:c>
      <x:c r="C14" s="196" t="str">
        <x:v>Warmmiete 20 €/m², Kaltmiete 15 €/m².</x:v>
      </x:c>
      <x:c r="D14" s="196" t="str">
        <x:v>Unveränderte freie Annahmen, keine Aussage zum tatsächlichen Mietmarkt.</x:v>
      </x:c>
    </x:row>
    <x:row r="15" ht="70" customHeight="1">
      <x:c r="A15" s="191" t="str">
        <x:v>Preisblatt</x:v>
      </x:c>
      <x:c r="B15" s="191" t="str">
        <x:v>A2-Leistungsstufen-PNG</x:v>
      </x:c>
      <x:c r="C15" s="191" t="str">
        <x:v>Basis 799.000 €, Klassik 835.800 €, Komfort 888.800 €.</x:v>
      </x:c>
      <x:c r="D15" s="191" t="str">
        <x:v>Rechnerisch konsistent. Material Basis 31.300 € + Arbeitswert 58.500 € = 89.800 €.</x:v>
      </x:c>
    </x:row>
    <x:row r="16" ht="70" customHeight="1">
      <x:c r="A16" s="195" t="str">
        <x:v>Grundstücksanteil</x:v>
      </x:c>
      <x:c r="B16" s="195" t="str">
        <x:v>Alle zehn A2-Anhänge</x:v>
      </x:c>
      <x:c r="C16" s="195" t="str">
        <x:v>Keine bezifferte Grundstücksgröße oder Aufteilung gefunden.</x:v>
      </x:c>
      <x:c r="D16" s="195" t="str">
        <x:v>Für A2 keinen Flächenwert oder Grundstückspreis ergänzt.</x:v>
      </x:c>
    </x:row>
    <x:row r="17" ht="70" customHeight="1">
      <x:c r="A17" s="191" t="str">
        <x:v>Darstellung</x:v>
      </x:c>
      <x:c r="B17" s="191" t="str">
        <x:v>Gesamte Arbeitsmappe</x:v>
      </x:c>
      <x:c r="C17" s="191" t="str">
        <x:v>Quellenlayout, gelbe/grüne Flächen.</x:v>
      </x:c>
      <x:c r="D17" s="191" t="str">
        <x:v>SABO-CI mit Original-Logo, Braun, Beige, Lindgrün und Greige. Inhaltliche Reihenfolge bleibt erhalten.</x:v>
      </x:c>
    </x:row>
    <x:row r="18">
      <x:c r="A18" s="191"/>
      <x:c r="B18" s="191"/>
      <x:c r="C18" s="191"/>
      <x:c r="D18" s="191"/>
    </x:row>
  </x:sheetData>
  <x:mergeCells>
    <x:mergeCell ref="A1:D1"/>
  </x:mergeCells>
  <x:pageMargins left="0.7" right="0.7" top="0.75" bottom="0.75" header="0.3" footer="0.3"/>
</x:worksheet>
</file>